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個人\リニューアル）R6.12.5 各会員会社情報\ファイルデータ\"/>
    </mc:Choice>
  </mc:AlternateContent>
  <xr:revisionPtr revIDLastSave="0" documentId="13_ncr:9_{F3C9EF57-A919-405F-AE87-1B3B63D4B1E6}" xr6:coauthVersionLast="47" xr6:coauthVersionMax="47" xr10:uidLastSave="{00000000-0000-0000-0000-000000000000}"/>
  <bookViews>
    <workbookView xWindow="-120" yWindow="-120" windowWidth="29040" windowHeight="15720" xr2:uid="{71B8508E-AE7A-43A2-B6F1-06DD358162F5}"/>
  </bookViews>
  <sheets>
    <sheet name="1号" sheetId="1" r:id="rId1"/>
    <sheet name="内訳書" sheetId="2" r:id="rId2"/>
    <sheet name="1-1号" sheetId="3" r:id="rId3"/>
    <sheet name="品目ﾃﾞｰﾀ" sheetId="4" r:id="rId4"/>
  </sheets>
  <externalReferences>
    <externalReference r:id="rId5"/>
  </externalReferences>
  <definedNames>
    <definedName name="_xlnm._FilterDatabase" localSheetId="1" hidden="1">内訳書!$B$11:$P$209</definedName>
    <definedName name="_xlnm.Print_Area" localSheetId="0">'1号'!$A$1:$BF$124</definedName>
    <definedName name="_xlnm.Print_Area" localSheetId="1">内訳書!$A$1:$P$209</definedName>
    <definedName name="_xlnm.Print_Titles" localSheetId="1">内訳書!$11:$12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2" l="1"/>
  <c r="D14" i="2"/>
  <c r="M14" i="2"/>
  <c r="D13" i="2"/>
  <c r="N13" i="2"/>
  <c r="N197" i="2"/>
  <c r="D196" i="2"/>
  <c r="M196" i="2"/>
  <c r="D195" i="2"/>
  <c r="M195" i="2"/>
  <c r="D194" i="2"/>
  <c r="N194" i="2"/>
  <c r="D193" i="2"/>
  <c r="N193" i="2"/>
  <c r="D192" i="2"/>
  <c r="M192" i="2"/>
  <c r="D191" i="2"/>
  <c r="M191" i="2"/>
  <c r="D190" i="2"/>
  <c r="O190" i="2"/>
  <c r="D189" i="2"/>
  <c r="D188" i="2"/>
  <c r="N188" i="2"/>
  <c r="D187" i="2"/>
  <c r="D186" i="2"/>
  <c r="D185" i="2"/>
  <c r="N185" i="2"/>
  <c r="D184" i="2"/>
  <c r="M184" i="2"/>
  <c r="D183" i="2"/>
  <c r="D182" i="2"/>
  <c r="N182" i="2"/>
  <c r="D181" i="2"/>
  <c r="D180" i="2"/>
  <c r="D179" i="2"/>
  <c r="M179" i="2"/>
  <c r="D178" i="2"/>
  <c r="O178" i="2"/>
  <c r="D177" i="2"/>
  <c r="D176" i="2"/>
  <c r="N176" i="2"/>
  <c r="D175" i="2"/>
  <c r="D174" i="2"/>
  <c r="D173" i="2"/>
  <c r="N173" i="2"/>
  <c r="D172" i="2"/>
  <c r="M172" i="2"/>
  <c r="D171" i="2"/>
  <c r="D170" i="2"/>
  <c r="N170" i="2"/>
  <c r="D169" i="2"/>
  <c r="D168" i="2"/>
  <c r="D167" i="2"/>
  <c r="M167" i="2"/>
  <c r="D166" i="2"/>
  <c r="O166" i="2"/>
  <c r="D165" i="2"/>
  <c r="O165" i="2"/>
  <c r="D164" i="2"/>
  <c r="N164" i="2"/>
  <c r="D163" i="2"/>
  <c r="D162" i="2"/>
  <c r="D161" i="2"/>
  <c r="N161" i="2"/>
  <c r="D160" i="2"/>
  <c r="M160" i="2"/>
  <c r="D159" i="2"/>
  <c r="O159" i="2"/>
  <c r="D158" i="2"/>
  <c r="N158" i="2"/>
  <c r="D157" i="2"/>
  <c r="D156" i="2"/>
  <c r="D155" i="2"/>
  <c r="M155" i="2"/>
  <c r="D154" i="2"/>
  <c r="O154" i="2"/>
  <c r="D153" i="2"/>
  <c r="D152" i="2"/>
  <c r="N152" i="2"/>
  <c r="D151" i="2"/>
  <c r="D150" i="2"/>
  <c r="D149" i="2"/>
  <c r="N149" i="2"/>
  <c r="D148" i="2"/>
  <c r="M148" i="2"/>
  <c r="D147" i="2"/>
  <c r="D146" i="2"/>
  <c r="N146" i="2"/>
  <c r="D145" i="2"/>
  <c r="D144" i="2"/>
  <c r="D143" i="2"/>
  <c r="M143" i="2"/>
  <c r="D142" i="2"/>
  <c r="O142" i="2"/>
  <c r="D141" i="2"/>
  <c r="D140" i="2"/>
  <c r="N140" i="2"/>
  <c r="D139" i="2"/>
  <c r="D138" i="2"/>
  <c r="D137" i="2"/>
  <c r="N137" i="2"/>
  <c r="D136" i="2"/>
  <c r="M136" i="2"/>
  <c r="D135" i="2"/>
  <c r="D134" i="2"/>
  <c r="N134" i="2"/>
  <c r="D133" i="2"/>
  <c r="D132" i="2"/>
  <c r="D131" i="2"/>
  <c r="M131" i="2"/>
  <c r="D130" i="2"/>
  <c r="O130" i="2"/>
  <c r="D129" i="2"/>
  <c r="D128" i="2"/>
  <c r="N128" i="2"/>
  <c r="D127" i="2"/>
  <c r="D126" i="2"/>
  <c r="D125" i="2"/>
  <c r="N125" i="2"/>
  <c r="D124" i="2"/>
  <c r="M124" i="2"/>
  <c r="D123" i="2"/>
  <c r="O123" i="2"/>
  <c r="D122" i="2"/>
  <c r="N122" i="2"/>
  <c r="D121" i="2"/>
  <c r="D120" i="2"/>
  <c r="D119" i="2"/>
  <c r="M119" i="2"/>
  <c r="D118" i="2"/>
  <c r="O118" i="2"/>
  <c r="D117" i="2"/>
  <c r="D116" i="2"/>
  <c r="N116" i="2"/>
  <c r="D115" i="2"/>
  <c r="D114" i="2"/>
  <c r="D113" i="2"/>
  <c r="N113" i="2"/>
  <c r="D112" i="2"/>
  <c r="M112" i="2"/>
  <c r="D111" i="2"/>
  <c r="D110" i="2"/>
  <c r="N110" i="2"/>
  <c r="D109" i="2"/>
  <c r="D108" i="2"/>
  <c r="D107" i="2"/>
  <c r="M107" i="2"/>
  <c r="D106" i="2"/>
  <c r="O106" i="2"/>
  <c r="D105" i="2"/>
  <c r="D104" i="2"/>
  <c r="N104" i="2"/>
  <c r="D103" i="2"/>
  <c r="D102" i="2"/>
  <c r="D101" i="2"/>
  <c r="N101" i="2"/>
  <c r="D100" i="2"/>
  <c r="M100" i="2"/>
  <c r="D99" i="2"/>
  <c r="D98" i="2"/>
  <c r="N98" i="2"/>
  <c r="D97" i="2"/>
  <c r="D96" i="2"/>
  <c r="D95" i="2"/>
  <c r="M95" i="2"/>
  <c r="D94" i="2"/>
  <c r="O94" i="2"/>
  <c r="D93" i="2"/>
  <c r="O93" i="2"/>
  <c r="D92" i="2"/>
  <c r="N92" i="2"/>
  <c r="D91" i="2"/>
  <c r="D90" i="2"/>
  <c r="D89" i="2"/>
  <c r="N89" i="2"/>
  <c r="D88" i="2"/>
  <c r="M88" i="2"/>
  <c r="D87" i="2"/>
  <c r="O87" i="2"/>
  <c r="D86" i="2"/>
  <c r="N86" i="2"/>
  <c r="D85" i="2"/>
  <c r="D84" i="2"/>
  <c r="D83" i="2"/>
  <c r="M83" i="2"/>
  <c r="D82" i="2"/>
  <c r="O82" i="2"/>
  <c r="D81" i="2"/>
  <c r="D80" i="2"/>
  <c r="N80" i="2"/>
  <c r="D79" i="2"/>
  <c r="D78" i="2"/>
  <c r="D77" i="2"/>
  <c r="N77" i="2"/>
  <c r="D76" i="2"/>
  <c r="M76" i="2"/>
  <c r="D75" i="2"/>
  <c r="D74" i="2"/>
  <c r="N74" i="2"/>
  <c r="D73" i="2"/>
  <c r="D72" i="2"/>
  <c r="D71" i="2"/>
  <c r="M71" i="2"/>
  <c r="D70" i="2"/>
  <c r="O70" i="2"/>
  <c r="D69" i="2"/>
  <c r="D68" i="2"/>
  <c r="N68" i="2"/>
  <c r="D67" i="2"/>
  <c r="D66" i="2"/>
  <c r="D65" i="2"/>
  <c r="N65" i="2"/>
  <c r="D64" i="2"/>
  <c r="M64" i="2"/>
  <c r="D63" i="2"/>
  <c r="D62" i="2"/>
  <c r="N62" i="2"/>
  <c r="D61" i="2"/>
  <c r="D60" i="2"/>
  <c r="D59" i="2"/>
  <c r="M59" i="2"/>
  <c r="D58" i="2"/>
  <c r="O58" i="2"/>
  <c r="D57" i="2"/>
  <c r="O57" i="2"/>
  <c r="D56" i="2"/>
  <c r="N56" i="2"/>
  <c r="D55" i="2"/>
  <c r="D53" i="2"/>
  <c r="N53" i="2"/>
  <c r="D52" i="2"/>
  <c r="M52" i="2"/>
  <c r="D51" i="2"/>
  <c r="O51" i="2"/>
  <c r="D50" i="2"/>
  <c r="N50" i="2"/>
  <c r="D49" i="2"/>
  <c r="D48" i="2"/>
  <c r="D47" i="2"/>
  <c r="M47" i="2"/>
  <c r="D46" i="2"/>
  <c r="O46" i="2"/>
  <c r="D45" i="2"/>
  <c r="D44" i="2"/>
  <c r="N44" i="2"/>
  <c r="D43" i="2"/>
  <c r="D42" i="2"/>
  <c r="D41" i="2"/>
  <c r="N41" i="2"/>
  <c r="D40" i="2"/>
  <c r="M40" i="2"/>
  <c r="D39" i="2"/>
  <c r="D38" i="2"/>
  <c r="N38" i="2"/>
  <c r="D37" i="2"/>
  <c r="D36" i="2"/>
  <c r="D35" i="2"/>
  <c r="M35" i="2"/>
  <c r="D34" i="2"/>
  <c r="O34" i="2"/>
  <c r="D33" i="2"/>
  <c r="D32" i="2"/>
  <c r="N32" i="2"/>
  <c r="D31" i="2"/>
  <c r="D30" i="2"/>
  <c r="D29" i="2"/>
  <c r="N29" i="2"/>
  <c r="D28" i="2"/>
  <c r="M28" i="2"/>
  <c r="D27" i="2"/>
  <c r="O27" i="2"/>
  <c r="D26" i="2"/>
  <c r="N26" i="2"/>
  <c r="D25" i="2"/>
  <c r="D24" i="2"/>
  <c r="D23" i="2"/>
  <c r="M23" i="2"/>
  <c r="D22" i="2"/>
  <c r="O22" i="2"/>
  <c r="D21" i="2"/>
  <c r="D20" i="2"/>
  <c r="N20" i="2"/>
  <c r="D19" i="2"/>
  <c r="D18" i="2"/>
  <c r="D17" i="2"/>
  <c r="N17" i="2"/>
  <c r="D16" i="2"/>
  <c r="M16" i="2"/>
  <c r="D15" i="2"/>
  <c r="O15" i="2"/>
  <c r="D5" i="2"/>
  <c r="D6" i="2"/>
  <c r="D7" i="2"/>
  <c r="D8" i="2"/>
  <c r="O21" i="2"/>
  <c r="O39" i="2"/>
  <c r="O63" i="2"/>
  <c r="O75" i="2"/>
  <c r="O99" i="2"/>
  <c r="O111" i="2"/>
  <c r="O113" i="2"/>
  <c r="O119" i="2"/>
  <c r="O129" i="2"/>
  <c r="O135" i="2"/>
  <c r="O137" i="2"/>
  <c r="O147" i="2"/>
  <c r="O161" i="2"/>
  <c r="O171" i="2"/>
  <c r="O173" i="2"/>
  <c r="O183" i="2"/>
  <c r="O185" i="2"/>
  <c r="O195" i="2"/>
  <c r="N209" i="2"/>
  <c r="N199" i="2"/>
  <c r="N200" i="2"/>
  <c r="O179" i="2"/>
  <c r="N201" i="2"/>
  <c r="O167" i="2"/>
  <c r="O95" i="2"/>
  <c r="N202" i="2"/>
  <c r="O83" i="2"/>
  <c r="N203" i="2"/>
  <c r="N204" i="2"/>
  <c r="O143" i="2"/>
  <c r="N205" i="2"/>
  <c r="O59" i="2"/>
  <c r="N206" i="2"/>
  <c r="N198" i="2"/>
  <c r="N207" i="2"/>
  <c r="O191" i="2"/>
  <c r="O131" i="2"/>
  <c r="N208" i="2"/>
  <c r="O23" i="2"/>
  <c r="O125" i="2"/>
  <c r="O71" i="2"/>
  <c r="O17" i="2"/>
  <c r="O65" i="2"/>
  <c r="O155" i="2"/>
  <c r="O107" i="2"/>
  <c r="O53" i="2"/>
  <c r="O149" i="2"/>
  <c r="O101" i="2"/>
  <c r="O47" i="2"/>
  <c r="O41" i="2"/>
  <c r="O89" i="2"/>
  <c r="O29" i="2"/>
  <c r="O77" i="2"/>
  <c r="O35" i="2"/>
  <c r="M21" i="2"/>
  <c r="N21" i="2"/>
  <c r="M33" i="2"/>
  <c r="N33" i="2"/>
  <c r="M45" i="2"/>
  <c r="N45" i="2"/>
  <c r="M57" i="2"/>
  <c r="N57" i="2"/>
  <c r="M69" i="2"/>
  <c r="N69" i="2"/>
  <c r="M81" i="2"/>
  <c r="N81" i="2"/>
  <c r="M93" i="2"/>
  <c r="N93" i="2"/>
  <c r="M105" i="2"/>
  <c r="N105" i="2"/>
  <c r="M117" i="2"/>
  <c r="N117" i="2"/>
  <c r="M129" i="2"/>
  <c r="N129" i="2"/>
  <c r="M141" i="2"/>
  <c r="N141" i="2"/>
  <c r="M153" i="2"/>
  <c r="N153" i="2"/>
  <c r="M165" i="2"/>
  <c r="N165" i="2"/>
  <c r="M177" i="2"/>
  <c r="N177" i="2"/>
  <c r="M189" i="2"/>
  <c r="N189" i="2"/>
  <c r="O189" i="2"/>
  <c r="O153" i="2"/>
  <c r="O117" i="2"/>
  <c r="O81" i="2"/>
  <c r="O45" i="2"/>
  <c r="M24" i="2"/>
  <c r="N24" i="2"/>
  <c r="O24" i="2"/>
  <c r="M36" i="2"/>
  <c r="N36" i="2"/>
  <c r="O36" i="2"/>
  <c r="M48" i="2"/>
  <c r="N48" i="2"/>
  <c r="O48" i="2"/>
  <c r="M60" i="2"/>
  <c r="N60" i="2"/>
  <c r="O60" i="2"/>
  <c r="M72" i="2"/>
  <c r="N72" i="2"/>
  <c r="O72" i="2"/>
  <c r="M84" i="2"/>
  <c r="N84" i="2"/>
  <c r="O84" i="2"/>
  <c r="M96" i="2"/>
  <c r="N96" i="2"/>
  <c r="O96" i="2"/>
  <c r="M108" i="2"/>
  <c r="N108" i="2"/>
  <c r="O108" i="2"/>
  <c r="M120" i="2"/>
  <c r="N120" i="2"/>
  <c r="O120" i="2"/>
  <c r="M132" i="2"/>
  <c r="N132" i="2"/>
  <c r="O132" i="2"/>
  <c r="M144" i="2"/>
  <c r="N144" i="2"/>
  <c r="O144" i="2"/>
  <c r="M156" i="2"/>
  <c r="N156" i="2"/>
  <c r="O156" i="2"/>
  <c r="M168" i="2"/>
  <c r="N168" i="2"/>
  <c r="O168" i="2"/>
  <c r="M180" i="2"/>
  <c r="N180" i="2"/>
  <c r="O180" i="2"/>
  <c r="N25" i="2"/>
  <c r="M25" i="2"/>
  <c r="O25" i="2"/>
  <c r="N37" i="2"/>
  <c r="M37" i="2"/>
  <c r="O37" i="2"/>
  <c r="N49" i="2"/>
  <c r="M49" i="2"/>
  <c r="O49" i="2"/>
  <c r="N61" i="2"/>
  <c r="M61" i="2"/>
  <c r="O61" i="2"/>
  <c r="N73" i="2"/>
  <c r="M73" i="2"/>
  <c r="O73" i="2"/>
  <c r="N85" i="2"/>
  <c r="M85" i="2"/>
  <c r="O85" i="2"/>
  <c r="N97" i="2"/>
  <c r="M97" i="2"/>
  <c r="O97" i="2"/>
  <c r="N109" i="2"/>
  <c r="M109" i="2"/>
  <c r="O109" i="2"/>
  <c r="N121" i="2"/>
  <c r="M121" i="2"/>
  <c r="O121" i="2"/>
  <c r="N133" i="2"/>
  <c r="M133" i="2"/>
  <c r="O133" i="2"/>
  <c r="N145" i="2"/>
  <c r="M145" i="2"/>
  <c r="O145" i="2"/>
  <c r="N157" i="2"/>
  <c r="M157" i="2"/>
  <c r="O157" i="2"/>
  <c r="N169" i="2"/>
  <c r="M169" i="2"/>
  <c r="O169" i="2"/>
  <c r="N181" i="2"/>
  <c r="M181" i="2"/>
  <c r="O181" i="2"/>
  <c r="M15" i="2"/>
  <c r="N15" i="2"/>
  <c r="M27" i="2"/>
  <c r="N27" i="2"/>
  <c r="M39" i="2"/>
  <c r="N39" i="2"/>
  <c r="M51" i="2"/>
  <c r="N51" i="2"/>
  <c r="M63" i="2"/>
  <c r="N63" i="2"/>
  <c r="M75" i="2"/>
  <c r="N75" i="2"/>
  <c r="M87" i="2"/>
  <c r="N87" i="2"/>
  <c r="M99" i="2"/>
  <c r="N99" i="2"/>
  <c r="M111" i="2"/>
  <c r="N111" i="2"/>
  <c r="M123" i="2"/>
  <c r="N123" i="2"/>
  <c r="M135" i="2"/>
  <c r="N135" i="2"/>
  <c r="M147" i="2"/>
  <c r="N147" i="2"/>
  <c r="M159" i="2"/>
  <c r="N159" i="2"/>
  <c r="M171" i="2"/>
  <c r="N171" i="2"/>
  <c r="M183" i="2"/>
  <c r="N183" i="2"/>
  <c r="O177" i="2"/>
  <c r="O141" i="2"/>
  <c r="O105" i="2"/>
  <c r="O69" i="2"/>
  <c r="O33" i="2"/>
  <c r="N18" i="2"/>
  <c r="M18" i="2"/>
  <c r="O18" i="2"/>
  <c r="N30" i="2"/>
  <c r="M30" i="2"/>
  <c r="O30" i="2"/>
  <c r="N42" i="2"/>
  <c r="M42" i="2"/>
  <c r="O42" i="2"/>
  <c r="N54" i="2"/>
  <c r="M54" i="2"/>
  <c r="O54" i="2"/>
  <c r="N66" i="2"/>
  <c r="M66" i="2"/>
  <c r="O66" i="2"/>
  <c r="N78" i="2"/>
  <c r="M78" i="2"/>
  <c r="O78" i="2"/>
  <c r="N90" i="2"/>
  <c r="M90" i="2"/>
  <c r="O90" i="2"/>
  <c r="N102" i="2"/>
  <c r="M102" i="2"/>
  <c r="O102" i="2"/>
  <c r="N114" i="2"/>
  <c r="M114" i="2"/>
  <c r="O114" i="2"/>
  <c r="N126" i="2"/>
  <c r="M126" i="2"/>
  <c r="O126" i="2"/>
  <c r="N138" i="2"/>
  <c r="M138" i="2"/>
  <c r="O138" i="2"/>
  <c r="N150" i="2"/>
  <c r="M150" i="2"/>
  <c r="O150" i="2"/>
  <c r="N162" i="2"/>
  <c r="M162" i="2"/>
  <c r="O162" i="2"/>
  <c r="N174" i="2"/>
  <c r="M174" i="2"/>
  <c r="O174" i="2"/>
  <c r="N186" i="2"/>
  <c r="M186" i="2"/>
  <c r="O186" i="2"/>
  <c r="N19" i="2"/>
  <c r="M19" i="2"/>
  <c r="O19" i="2"/>
  <c r="N31" i="2"/>
  <c r="M31" i="2"/>
  <c r="O31" i="2"/>
  <c r="N43" i="2"/>
  <c r="M43" i="2"/>
  <c r="O43" i="2"/>
  <c r="N55" i="2"/>
  <c r="M55" i="2"/>
  <c r="O55" i="2"/>
  <c r="N67" i="2"/>
  <c r="M67" i="2"/>
  <c r="O67" i="2"/>
  <c r="N79" i="2"/>
  <c r="M79" i="2"/>
  <c r="O79" i="2"/>
  <c r="N91" i="2"/>
  <c r="M91" i="2"/>
  <c r="O91" i="2"/>
  <c r="N103" i="2"/>
  <c r="M103" i="2"/>
  <c r="O103" i="2"/>
  <c r="N115" i="2"/>
  <c r="M115" i="2"/>
  <c r="O115" i="2"/>
  <c r="N127" i="2"/>
  <c r="M127" i="2"/>
  <c r="O127" i="2"/>
  <c r="N139" i="2"/>
  <c r="M139" i="2"/>
  <c r="O139" i="2"/>
  <c r="N151" i="2"/>
  <c r="M151" i="2"/>
  <c r="O151" i="2"/>
  <c r="N163" i="2"/>
  <c r="M163" i="2"/>
  <c r="O163" i="2"/>
  <c r="N175" i="2"/>
  <c r="M175" i="2"/>
  <c r="O175" i="2"/>
  <c r="N187" i="2"/>
  <c r="M187" i="2"/>
  <c r="O187" i="2"/>
  <c r="N14" i="2"/>
  <c r="M17" i="2"/>
  <c r="M29" i="2"/>
  <c r="M41" i="2"/>
  <c r="M53" i="2"/>
  <c r="M65" i="2"/>
  <c r="M77" i="2"/>
  <c r="M89" i="2"/>
  <c r="M101" i="2"/>
  <c r="M113" i="2"/>
  <c r="M125" i="2"/>
  <c r="M137" i="2"/>
  <c r="M149" i="2"/>
  <c r="M161" i="2"/>
  <c r="M173" i="2"/>
  <c r="M185" i="2"/>
  <c r="N195" i="2"/>
  <c r="O196" i="2"/>
  <c r="O184" i="2"/>
  <c r="O172" i="2"/>
  <c r="O160" i="2"/>
  <c r="O148" i="2"/>
  <c r="O136" i="2"/>
  <c r="O124" i="2"/>
  <c r="O112" i="2"/>
  <c r="O100" i="2"/>
  <c r="O88" i="2"/>
  <c r="O76" i="2"/>
  <c r="O64" i="2"/>
  <c r="O52" i="2"/>
  <c r="O40" i="2"/>
  <c r="O28" i="2"/>
  <c r="O16" i="2"/>
  <c r="N16" i="2"/>
  <c r="N22" i="2"/>
  <c r="N28" i="2"/>
  <c r="N34" i="2"/>
  <c r="N40" i="2"/>
  <c r="N46" i="2"/>
  <c r="N52" i="2"/>
  <c r="N58" i="2"/>
  <c r="N64" i="2"/>
  <c r="N70" i="2"/>
  <c r="N76" i="2"/>
  <c r="N82" i="2"/>
  <c r="N88" i="2"/>
  <c r="N94" i="2"/>
  <c r="N100" i="2"/>
  <c r="N106" i="2"/>
  <c r="N112" i="2"/>
  <c r="N118" i="2"/>
  <c r="N124" i="2"/>
  <c r="N130" i="2"/>
  <c r="N136" i="2"/>
  <c r="N142" i="2"/>
  <c r="N148" i="2"/>
  <c r="N154" i="2"/>
  <c r="N160" i="2"/>
  <c r="N166" i="2"/>
  <c r="N172" i="2"/>
  <c r="N178" i="2"/>
  <c r="N184" i="2"/>
  <c r="N190" i="2"/>
  <c r="N196" i="2"/>
  <c r="M20" i="2"/>
  <c r="M32" i="2"/>
  <c r="M44" i="2"/>
  <c r="M56" i="2"/>
  <c r="M68" i="2"/>
  <c r="M80" i="2"/>
  <c r="M92" i="2"/>
  <c r="M104" i="2"/>
  <c r="M116" i="2"/>
  <c r="M128" i="2"/>
  <c r="M140" i="2"/>
  <c r="M152" i="2"/>
  <c r="M164" i="2"/>
  <c r="M176" i="2"/>
  <c r="M188" i="2"/>
  <c r="O194" i="2"/>
  <c r="O182" i="2"/>
  <c r="O170" i="2"/>
  <c r="O158" i="2"/>
  <c r="O146" i="2"/>
  <c r="O134" i="2"/>
  <c r="O122" i="2"/>
  <c r="O110" i="2"/>
  <c r="O98" i="2"/>
  <c r="O86" i="2"/>
  <c r="O74" i="2"/>
  <c r="O62" i="2"/>
  <c r="O50" i="2"/>
  <c r="O38" i="2"/>
  <c r="O26" i="2"/>
  <c r="O14" i="2"/>
  <c r="N23" i="2"/>
  <c r="N35" i="2"/>
  <c r="N47" i="2"/>
  <c r="N59" i="2"/>
  <c r="N71" i="2"/>
  <c r="N83" i="2"/>
  <c r="N95" i="2"/>
  <c r="N107" i="2"/>
  <c r="N119" i="2"/>
  <c r="N131" i="2"/>
  <c r="N143" i="2"/>
  <c r="N155" i="2"/>
  <c r="N167" i="2"/>
  <c r="N179" i="2"/>
  <c r="N191" i="2"/>
  <c r="M22" i="2"/>
  <c r="M34" i="2"/>
  <c r="M46" i="2"/>
  <c r="M58" i="2"/>
  <c r="M70" i="2"/>
  <c r="M82" i="2"/>
  <c r="M94" i="2"/>
  <c r="M106" i="2"/>
  <c r="M118" i="2"/>
  <c r="M130" i="2"/>
  <c r="M142" i="2"/>
  <c r="M154" i="2"/>
  <c r="M166" i="2"/>
  <c r="M178" i="2"/>
  <c r="M190" i="2"/>
  <c r="O193" i="2"/>
  <c r="O13" i="2"/>
  <c r="M13" i="2"/>
  <c r="O192" i="2"/>
  <c r="N192" i="2"/>
  <c r="M193" i="2"/>
  <c r="M26" i="2"/>
  <c r="M38" i="2"/>
  <c r="M50" i="2"/>
  <c r="M62" i="2"/>
  <c r="M74" i="2"/>
  <c r="M86" i="2"/>
  <c r="M98" i="2"/>
  <c r="M110" i="2"/>
  <c r="M122" i="2"/>
  <c r="M134" i="2"/>
  <c r="M146" i="2"/>
  <c r="M158" i="2"/>
  <c r="M170" i="2"/>
  <c r="M182" i="2"/>
  <c r="M194" i="2"/>
  <c r="O188" i="2"/>
  <c r="O176" i="2"/>
  <c r="O164" i="2"/>
  <c r="O152" i="2"/>
  <c r="O140" i="2"/>
  <c r="O128" i="2"/>
  <c r="O116" i="2"/>
  <c r="O104" i="2"/>
  <c r="O92" i="2"/>
  <c r="O80" i="2"/>
  <c r="O68" i="2"/>
  <c r="O56" i="2"/>
  <c r="O44" i="2"/>
  <c r="O32" i="2"/>
  <c r="O20" i="2"/>
</calcChain>
</file>

<file path=xl/sharedStrings.xml><?xml version="1.0" encoding="utf-8"?>
<sst xmlns="http://schemas.openxmlformats.org/spreadsheetml/2006/main" count="179" uniqueCount="153">
  <si>
    <t>（様式１号）</t>
  </si>
  <si>
    <t>信州木材製品認証申請書</t>
    <phoneticPr fontId="2"/>
  </si>
  <si>
    <t>信州木材認証製品センター理事長　　　殿</t>
    <phoneticPr fontId="2"/>
  </si>
  <si>
    <t>住　　　所</t>
    <rPh sb="0" eb="5">
      <t>ジュウショ</t>
    </rPh>
    <phoneticPr fontId="2"/>
  </si>
  <si>
    <t>名　　　称</t>
    <rPh sb="0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</si>
  <si>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</si>
  <si>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印</t>
    <phoneticPr fontId="2"/>
  </si>
  <si>
    <t>TEL／FAX</t>
    <phoneticPr fontId="2"/>
  </si>
  <si>
    <t>　信州木材認証製品として認証していただきたいので、下記のとおり関係書類等を添えて申請</t>
    <rPh sb="1" eb="3">
      <t>シンシュウ</t>
    </rPh>
    <rPh sb="3" eb="5">
      <t>モクザイ</t>
    </rPh>
    <rPh sb="5" eb="7">
      <t>ニンショウ</t>
    </rPh>
    <rPh sb="7" eb="9">
      <t>セイヒン</t>
    </rPh>
    <rPh sb="12" eb="14">
      <t>ニンショウ</t>
    </rPh>
    <rPh sb="25" eb="27">
      <t>カキ</t>
    </rPh>
    <rPh sb="31" eb="35">
      <t>カンケイショルイ</t>
    </rPh>
    <rPh sb="35" eb="36">
      <t>トウ</t>
    </rPh>
    <phoneticPr fontId="2"/>
  </si>
  <si>
    <t>します。</t>
    <phoneticPr fontId="2"/>
  </si>
  <si>
    <t>記</t>
    <rPh sb="0" eb="1">
      <t>キ</t>
    </rPh>
    <phoneticPr fontId="2"/>
  </si>
  <si>
    <t>１　認証対象品目</t>
    <rPh sb="2" eb="4">
      <t>ニンショウ</t>
    </rPh>
    <rPh sb="4" eb="6">
      <t>タイショウ</t>
    </rPh>
    <rPh sb="6" eb="8">
      <t>ヒンモク</t>
    </rPh>
    <phoneticPr fontId="2"/>
  </si>
  <si>
    <t>製品の種類（認証対象品目）</t>
    <rPh sb="0" eb="2">
      <t>セイヒン</t>
    </rPh>
    <rPh sb="3" eb="5">
      <t>シュルイ</t>
    </rPh>
    <rPh sb="6" eb="8">
      <t>ニンショウ</t>
    </rPh>
    <rPh sb="8" eb="10">
      <t>タイショウ</t>
    </rPh>
    <rPh sb="10" eb="12">
      <t>ヒンモク</t>
    </rPh>
    <phoneticPr fontId="2"/>
  </si>
  <si>
    <t>樹　　種</t>
    <rPh sb="0" eb="1">
      <t>キ</t>
    </rPh>
    <rPh sb="3" eb="4">
      <t>タネ</t>
    </rPh>
    <phoneticPr fontId="2"/>
  </si>
  <si>
    <r>
      <t>数量(m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、m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)</t>
    </r>
    <rPh sb="0" eb="2">
      <t>スウリョウ</t>
    </rPh>
    <phoneticPr fontId="2"/>
  </si>
  <si>
    <t>Ⅰ　針葉樹構造用製材：乙種構造材（柱等縦使い）</t>
    <phoneticPr fontId="2"/>
  </si>
  <si>
    <t>Ⅱ　針葉樹構造用製材：甲種構造材（梁、桁等横使い）</t>
    <phoneticPr fontId="2"/>
  </si>
  <si>
    <t>Ⅲ　針葉樹造作用製材（敷居、鴨居等造作）</t>
    <phoneticPr fontId="2"/>
  </si>
  <si>
    <t>Ⅷ　針葉樹接着重ね梁</t>
    <rPh sb="2" eb="5">
      <t>シンヨウジュ</t>
    </rPh>
    <rPh sb="5" eb="7">
      <t>セッチャク</t>
    </rPh>
    <rPh sb="7" eb="8">
      <t>カサ</t>
    </rPh>
    <rPh sb="9" eb="10">
      <t>ハリ</t>
    </rPh>
    <phoneticPr fontId="2"/>
  </si>
  <si>
    <t>Ⅸ　その他　針葉樹下地材</t>
    <rPh sb="4" eb="5">
      <t>タ</t>
    </rPh>
    <rPh sb="6" eb="9">
      <t>シンヨウジュ</t>
    </rPh>
    <rPh sb="9" eb="11">
      <t>シタジ</t>
    </rPh>
    <rPh sb="11" eb="12">
      <t>ザイ</t>
    </rPh>
    <phoneticPr fontId="2"/>
  </si>
  <si>
    <t>　　　〃　　針葉樹デッキ材</t>
    <rPh sb="6" eb="9">
      <t>シンヨウジュ</t>
    </rPh>
    <rPh sb="12" eb="13">
      <t>ザイ</t>
    </rPh>
    <phoneticPr fontId="2"/>
  </si>
  <si>
    <t>２　製品出荷予定日</t>
    <rPh sb="2" eb="4">
      <t>セイヒン</t>
    </rPh>
    <rPh sb="4" eb="6">
      <t>シュッカ</t>
    </rPh>
    <rPh sb="6" eb="9">
      <t>ヨテイビ</t>
    </rPh>
    <phoneticPr fontId="2"/>
  </si>
  <si>
    <t>３　出荷責任者氏名</t>
    <rPh sb="2" eb="4">
      <t>シュッカ</t>
    </rPh>
    <rPh sb="4" eb="7">
      <t>セキニンシャ</t>
    </rPh>
    <rPh sb="7" eb="9">
      <t>シメイ</t>
    </rPh>
    <phoneticPr fontId="2"/>
  </si>
  <si>
    <t>４　検査を受ける場所の所在地及び名称</t>
    <rPh sb="2" eb="4">
      <t>ケンサ</t>
    </rPh>
    <rPh sb="5" eb="6">
      <t>ウ</t>
    </rPh>
    <rPh sb="8" eb="10">
      <t>バショ</t>
    </rPh>
    <rPh sb="11" eb="14">
      <t>ショザイチ</t>
    </rPh>
    <rPh sb="14" eb="15">
      <t>オヨ</t>
    </rPh>
    <rPh sb="16" eb="18">
      <t>メイショウ</t>
    </rPh>
    <phoneticPr fontId="2"/>
  </si>
  <si>
    <t>５　証明書の発行</t>
    <rPh sb="2" eb="5">
      <t>ショウメイショ</t>
    </rPh>
    <rPh sb="6" eb="8">
      <t>ハッコウ</t>
    </rPh>
    <phoneticPr fontId="2"/>
  </si>
  <si>
    <t>　　　　　要　（　　　　部）　・　　不要</t>
    <rPh sb="5" eb="6">
      <t>ヨウ</t>
    </rPh>
    <rPh sb="12" eb="13">
      <t>ブ</t>
    </rPh>
    <rPh sb="18" eb="20">
      <t>フヨウ</t>
    </rPh>
    <phoneticPr fontId="2"/>
  </si>
  <si>
    <t>６　添付書類</t>
    <rPh sb="2" eb="6">
      <t>テンプショルイ</t>
    </rPh>
    <phoneticPr fontId="2"/>
  </si>
  <si>
    <t xml:space="preserve"> (１) 別　表</t>
    <rPh sb="5" eb="8">
      <t>ベッピョウ</t>
    </rPh>
    <phoneticPr fontId="2"/>
  </si>
  <si>
    <t xml:space="preserve"> (２) 出荷製品明細書</t>
    <rPh sb="5" eb="7">
      <t>シュッカ</t>
    </rPh>
    <rPh sb="7" eb="9">
      <t>セイヒン</t>
    </rPh>
    <rPh sb="9" eb="12">
      <t>メイサイショ</t>
    </rPh>
    <phoneticPr fontId="2"/>
  </si>
  <si>
    <t xml:space="preserve"> (３) 長野県産材証明書（様式１－１号）又は、県産間伐材供給センター協議会の発行する</t>
    <rPh sb="5" eb="8">
      <t>ナガノケン</t>
    </rPh>
    <rPh sb="8" eb="10">
      <t>サンザイ</t>
    </rPh>
    <rPh sb="10" eb="13">
      <t>ショウメイショ</t>
    </rPh>
    <rPh sb="14" eb="16">
      <t>ヨウシキ</t>
    </rPh>
    <rPh sb="19" eb="20">
      <t>ゴウ</t>
    </rPh>
    <rPh sb="21" eb="22">
      <t>マタ</t>
    </rPh>
    <rPh sb="24" eb="26">
      <t>ケンサン</t>
    </rPh>
    <rPh sb="26" eb="28">
      <t>カンバツ</t>
    </rPh>
    <rPh sb="28" eb="29">
      <t>ザイ</t>
    </rPh>
    <rPh sb="29" eb="31">
      <t>キョウキュウ</t>
    </rPh>
    <rPh sb="35" eb="38">
      <t>キョウギカイ</t>
    </rPh>
    <rPh sb="39" eb="41">
      <t>ハッコウ</t>
    </rPh>
    <phoneticPr fontId="2"/>
  </si>
  <si>
    <t>　　　産地証明書等、証明できるもの。</t>
    <rPh sb="3" eb="5">
      <t>サンチ</t>
    </rPh>
    <rPh sb="5" eb="8">
      <t>ショウメイショ</t>
    </rPh>
    <rPh sb="8" eb="9">
      <t>トウ</t>
    </rPh>
    <rPh sb="10" eb="12">
      <t>ショウメイ</t>
    </rPh>
    <phoneticPr fontId="2"/>
  </si>
  <si>
    <t>　　　　※県産間伐材供給センター協議会（TEL：026-226-2504）</t>
    <rPh sb="5" eb="7">
      <t>ケンサン</t>
    </rPh>
    <rPh sb="7" eb="9">
      <t>カンバツ</t>
    </rPh>
    <rPh sb="9" eb="10">
      <t>ザイ</t>
    </rPh>
    <rPh sb="10" eb="12">
      <t>キョウキュウ</t>
    </rPh>
    <rPh sb="16" eb="19">
      <t>キョウギカイ</t>
    </rPh>
    <phoneticPr fontId="2"/>
  </si>
  <si>
    <t>（別　表）</t>
    <rPh sb="1" eb="2">
      <t>ベツ</t>
    </rPh>
    <rPh sb="3" eb="4">
      <t>ヒョウ</t>
    </rPh>
    <phoneticPr fontId="2"/>
  </si>
  <si>
    <t>認証申請する
製品の名称及
び規格、数量</t>
    <rPh sb="0" eb="2">
      <t>ニンショウ</t>
    </rPh>
    <rPh sb="2" eb="4">
      <t>シンセイ</t>
    </rPh>
    <rPh sb="7" eb="9">
      <t>セイヒン</t>
    </rPh>
    <rPh sb="10" eb="12">
      <t>メイショウ</t>
    </rPh>
    <rPh sb="12" eb="13">
      <t>オヨ</t>
    </rPh>
    <rPh sb="15" eb="17">
      <t>キカク</t>
    </rPh>
    <rPh sb="18" eb="20">
      <t>スウリョウ</t>
    </rPh>
    <phoneticPr fontId="2"/>
  </si>
  <si>
    <t>名称（部材名）</t>
    <rPh sb="0" eb="2">
      <t>メイショウ</t>
    </rPh>
    <rPh sb="3" eb="4">
      <t>ブ</t>
    </rPh>
    <rPh sb="4" eb="5">
      <t>ザイ</t>
    </rPh>
    <rPh sb="5" eb="6">
      <t>メイ</t>
    </rPh>
    <phoneticPr fontId="2"/>
  </si>
  <si>
    <t>樹種名</t>
    <rPh sb="0" eb="2">
      <t>ジュシュ</t>
    </rPh>
    <rPh sb="2" eb="3">
      <t>メイ</t>
    </rPh>
    <phoneticPr fontId="2"/>
  </si>
  <si>
    <t>規　格</t>
    <rPh sb="0" eb="1">
      <t>キ</t>
    </rPh>
    <rPh sb="2" eb="3">
      <t>カク</t>
    </rPh>
    <phoneticPr fontId="2"/>
  </si>
  <si>
    <t>数　量</t>
    <rPh sb="0" eb="1">
      <t>カズ</t>
    </rPh>
    <rPh sb="2" eb="3">
      <t>リョウ</t>
    </rPh>
    <phoneticPr fontId="2"/>
  </si>
  <si>
    <t>備考：</t>
    <rPh sb="0" eb="2">
      <t>ビコウ</t>
    </rPh>
    <phoneticPr fontId="2"/>
  </si>
  <si>
    <t>認証申請する
目的・名称等</t>
    <rPh sb="0" eb="2">
      <t>ニンショウ</t>
    </rPh>
    <rPh sb="2" eb="4">
      <t>シンセイ</t>
    </rPh>
    <rPh sb="7" eb="9">
      <t>モクテキ</t>
    </rPh>
    <rPh sb="10" eb="12">
      <t>メイショウ</t>
    </rPh>
    <rPh sb="12" eb="13">
      <t>トウ</t>
    </rPh>
    <phoneticPr fontId="2"/>
  </si>
  <si>
    <t>目　　的：</t>
    <rPh sb="0" eb="1">
      <t>メ</t>
    </rPh>
    <rPh sb="3" eb="4">
      <t>マト</t>
    </rPh>
    <phoneticPr fontId="2"/>
  </si>
  <si>
    <t>工事名称：</t>
    <rPh sb="0" eb="2">
      <t>コウジ</t>
    </rPh>
    <rPh sb="2" eb="4">
      <t>メイショウ</t>
    </rPh>
    <phoneticPr fontId="2"/>
  </si>
  <si>
    <t>工事場所：</t>
    <rPh sb="0" eb="2">
      <t>コウジ</t>
    </rPh>
    <rPh sb="2" eb="4">
      <t>バショ</t>
    </rPh>
    <phoneticPr fontId="2"/>
  </si>
  <si>
    <t>認証申請する
製品の出荷先
業者名</t>
    <rPh sb="0" eb="2">
      <t>ニンショウ</t>
    </rPh>
    <rPh sb="2" eb="4">
      <t>シンセイ</t>
    </rPh>
    <rPh sb="7" eb="9">
      <t>セイヒン</t>
    </rPh>
    <rPh sb="10" eb="12">
      <t>シュッカ</t>
    </rPh>
    <rPh sb="12" eb="13">
      <t>サキ</t>
    </rPh>
    <rPh sb="14" eb="16">
      <t>ギョウシャ</t>
    </rPh>
    <rPh sb="16" eb="17">
      <t>メイ</t>
    </rPh>
    <phoneticPr fontId="2"/>
  </si>
  <si>
    <t>業 者 名：</t>
    <rPh sb="0" eb="1">
      <t>ギョウ</t>
    </rPh>
    <rPh sb="2" eb="3">
      <t>シャ</t>
    </rPh>
    <rPh sb="4" eb="5">
      <t>メイ</t>
    </rPh>
    <phoneticPr fontId="2"/>
  </si>
  <si>
    <t>所 在 地：</t>
    <rPh sb="0" eb="1">
      <t>トコロ</t>
    </rPh>
    <rPh sb="2" eb="3">
      <t>ザイ</t>
    </rPh>
    <rPh sb="4" eb="5">
      <t>チ</t>
    </rPh>
    <phoneticPr fontId="2"/>
  </si>
  <si>
    <t>施工業者</t>
    <rPh sb="0" eb="2">
      <t>セコウ</t>
    </rPh>
    <rPh sb="2" eb="4">
      <t>ギョウシャ</t>
    </rPh>
    <phoneticPr fontId="2"/>
  </si>
  <si>
    <t>ＪＡＳ認定</t>
    <rPh sb="3" eb="5">
      <t>ニンテイ</t>
    </rPh>
    <phoneticPr fontId="2"/>
  </si>
  <si>
    <t>種　　類</t>
    <rPh sb="0" eb="1">
      <t>タネ</t>
    </rPh>
    <rPh sb="3" eb="4">
      <t>タグイ</t>
    </rPh>
    <phoneticPr fontId="2"/>
  </si>
  <si>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</si>
  <si>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</si>
  <si>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　年　 月　 日</t>
    <rPh sb="1" eb="2">
      <t>トシ</t>
    </rPh>
    <rPh sb="4" eb="5">
      <t>ツキ</t>
    </rPh>
    <rPh sb="7" eb="8">
      <t>ヒ</t>
    </rPh>
    <phoneticPr fontId="2"/>
  </si>
  <si>
    <t>認証申請する
製品が自社製
造でない場合</t>
    <rPh sb="0" eb="2">
      <t>ニンショウ</t>
    </rPh>
    <rPh sb="2" eb="4">
      <t>シンセイ</t>
    </rPh>
    <rPh sb="7" eb="9">
      <t>セイヒン</t>
    </rPh>
    <rPh sb="10" eb="12">
      <t>ジシャ</t>
    </rPh>
    <rPh sb="12" eb="13">
      <t>セイ</t>
    </rPh>
    <rPh sb="14" eb="15">
      <t>ヅクリ</t>
    </rPh>
    <rPh sb="18" eb="20">
      <t>バアイ</t>
    </rPh>
    <phoneticPr fontId="2"/>
  </si>
  <si>
    <t>製造工場名：</t>
    <rPh sb="0" eb="2">
      <t>セイゾウ</t>
    </rPh>
    <rPh sb="2" eb="4">
      <t>コウジョウ</t>
    </rPh>
    <rPh sb="4" eb="5">
      <t>メイ</t>
    </rPh>
    <phoneticPr fontId="2"/>
  </si>
  <si>
    <t>所　在　地：</t>
    <rPh sb="0" eb="1">
      <t>トコロ</t>
    </rPh>
    <rPh sb="2" eb="3">
      <t>ザイ</t>
    </rPh>
    <rPh sb="4" eb="5">
      <t>チ</t>
    </rPh>
    <phoneticPr fontId="2"/>
  </si>
  <si>
    <t>所有している
施設及び機械
（自社製造で
ない場合は、
製造工場を記
入すること）</t>
    <rPh sb="0" eb="2">
      <t>ショユウ</t>
    </rPh>
    <rPh sb="7" eb="9">
      <t>シセツ</t>
    </rPh>
    <rPh sb="9" eb="10">
      <t>オヨ</t>
    </rPh>
    <rPh sb="11" eb="13">
      <t>キカイ</t>
    </rPh>
    <rPh sb="15" eb="17">
      <t>ジシャ</t>
    </rPh>
    <rPh sb="17" eb="19">
      <t>セイゾウ</t>
    </rPh>
    <rPh sb="23" eb="25">
      <t>バアイ</t>
    </rPh>
    <rPh sb="28" eb="30">
      <t>セイゾウ</t>
    </rPh>
    <rPh sb="30" eb="32">
      <t>コウジョウ</t>
    </rPh>
    <rPh sb="33" eb="34">
      <t>キ</t>
    </rPh>
    <rPh sb="35" eb="36">
      <t>イ</t>
    </rPh>
    <phoneticPr fontId="2"/>
  </si>
  <si>
    <t>種　類</t>
    <rPh sb="0" eb="1">
      <t>タネ</t>
    </rPh>
    <rPh sb="2" eb="3">
      <t>タグイ</t>
    </rPh>
    <phoneticPr fontId="2"/>
  </si>
  <si>
    <t>規　　格</t>
    <rPh sb="0" eb="1">
      <t>キ</t>
    </rPh>
    <rPh sb="3" eb="4">
      <t>カク</t>
    </rPh>
    <phoneticPr fontId="2"/>
  </si>
  <si>
    <t>数量</t>
    <rPh sb="0" eb="2">
      <t>スウリョウ</t>
    </rPh>
    <phoneticPr fontId="2"/>
  </si>
  <si>
    <t>乾燥</t>
    <rPh sb="0" eb="1">
      <t>イヌイ</t>
    </rPh>
    <rPh sb="1" eb="2">
      <t>カワ</t>
    </rPh>
    <phoneticPr fontId="2"/>
  </si>
  <si>
    <t>天然乾燥</t>
    <rPh sb="0" eb="2">
      <t>テンネン</t>
    </rPh>
    <rPh sb="2" eb="4">
      <t>カンソウ</t>
    </rPh>
    <phoneticPr fontId="2"/>
  </si>
  <si>
    <t>蒸気式</t>
    <rPh sb="0" eb="2">
      <t>ジョウキ</t>
    </rPh>
    <rPh sb="2" eb="3">
      <t>シキ</t>
    </rPh>
    <phoneticPr fontId="2"/>
  </si>
  <si>
    <t>低温除湿式</t>
    <rPh sb="0" eb="2">
      <t>テイオン</t>
    </rPh>
    <rPh sb="2" eb="4">
      <t>ジョシツ</t>
    </rPh>
    <rPh sb="4" eb="5">
      <t>シキ</t>
    </rPh>
    <phoneticPr fontId="2"/>
  </si>
  <si>
    <t>高周波減圧式</t>
    <rPh sb="0" eb="3">
      <t>コウシュウハ</t>
    </rPh>
    <rPh sb="3" eb="5">
      <t>ゲンアツ</t>
    </rPh>
    <rPh sb="5" eb="6">
      <t>シキ</t>
    </rPh>
    <phoneticPr fontId="2"/>
  </si>
  <si>
    <t>その他</t>
    <rPh sb="2" eb="3">
      <t>タ</t>
    </rPh>
    <phoneticPr fontId="2"/>
  </si>
  <si>
    <t>注1) 自社乾燥でない場合は、委託乾燥を証明するものを添付すること。</t>
    <rPh sb="0" eb="1">
      <t>チュウ</t>
    </rPh>
    <rPh sb="4" eb="6">
      <t>ジシャ</t>
    </rPh>
    <rPh sb="6" eb="8">
      <t>カンソウ</t>
    </rPh>
    <rPh sb="11" eb="13">
      <t>バアイ</t>
    </rPh>
    <rPh sb="15" eb="17">
      <t>イタク</t>
    </rPh>
    <rPh sb="17" eb="19">
      <t>カンソウ</t>
    </rPh>
    <rPh sb="20" eb="22">
      <t>ショウメイ</t>
    </rPh>
    <rPh sb="27" eb="29">
      <t>テンプ</t>
    </rPh>
    <phoneticPr fontId="2"/>
  </si>
  <si>
    <t>注2) 天然乾燥の場合は、製造記録を添付すること。</t>
    <rPh sb="0" eb="1">
      <t>チュウ</t>
    </rPh>
    <rPh sb="4" eb="6">
      <t>テンネン</t>
    </rPh>
    <rPh sb="6" eb="8">
      <t>カンソウ</t>
    </rPh>
    <rPh sb="9" eb="11">
      <t>バアイ</t>
    </rPh>
    <rPh sb="13" eb="15">
      <t>セイゾウ</t>
    </rPh>
    <rPh sb="15" eb="17">
      <t>キロク</t>
    </rPh>
    <rPh sb="18" eb="20">
      <t>テンプ</t>
    </rPh>
    <phoneticPr fontId="2"/>
  </si>
  <si>
    <t>含水率計</t>
    <rPh sb="0" eb="2">
      <t>ガンスイ</t>
    </rPh>
    <rPh sb="2" eb="3">
      <t>リツ</t>
    </rPh>
    <rPh sb="3" eb="4">
      <t>ケイ</t>
    </rPh>
    <phoneticPr fontId="2"/>
  </si>
  <si>
    <t>品質管理</t>
    <rPh sb="0" eb="2">
      <t>ヒンシツ</t>
    </rPh>
    <rPh sb="2" eb="4">
      <t>カンリ</t>
    </rPh>
    <phoneticPr fontId="2"/>
  </si>
  <si>
    <t>品質管理器具の有無</t>
    <rPh sb="0" eb="2">
      <t>ヒンシツ</t>
    </rPh>
    <rPh sb="2" eb="4">
      <t>カンリ</t>
    </rPh>
    <rPh sb="4" eb="6">
      <t>キグ</t>
    </rPh>
    <rPh sb="7" eb="9">
      <t>ウム</t>
    </rPh>
    <phoneticPr fontId="2"/>
  </si>
  <si>
    <t>　１　直角定規　　　　　２　ノギス</t>
    <rPh sb="3" eb="5">
      <t>チョッカク</t>
    </rPh>
    <rPh sb="5" eb="7">
      <t>ジョウギ</t>
    </rPh>
    <phoneticPr fontId="2"/>
  </si>
  <si>
    <t>　３　鋼鉄製巻尺　　　　３　直定規</t>
    <rPh sb="3" eb="5">
      <t>コウテツ</t>
    </rPh>
    <rPh sb="5" eb="6">
      <t>セイ</t>
    </rPh>
    <rPh sb="6" eb="8">
      <t>マキジャク</t>
    </rPh>
    <rPh sb="14" eb="15">
      <t>チョク</t>
    </rPh>
    <rPh sb="15" eb="17">
      <t>ジョウギ</t>
    </rPh>
    <phoneticPr fontId="2"/>
  </si>
  <si>
    <t>　４　含水率測定器　　　５　その他</t>
    <rPh sb="3" eb="5">
      <t>ガンスイ</t>
    </rPh>
    <rPh sb="5" eb="6">
      <t>リツ</t>
    </rPh>
    <rPh sb="6" eb="8">
      <t>ソクテイ</t>
    </rPh>
    <rPh sb="8" eb="9">
      <t>キ</t>
    </rPh>
    <rPh sb="16" eb="17">
      <t>タ</t>
    </rPh>
    <phoneticPr fontId="2"/>
  </si>
  <si>
    <t>品質管理の基準
と方法</t>
    <rPh sb="5" eb="7">
      <t>キジュン</t>
    </rPh>
    <rPh sb="9" eb="11">
      <t>ホウホウ</t>
    </rPh>
    <phoneticPr fontId="2"/>
  </si>
  <si>
    <t>品質管理責任者氏名</t>
    <rPh sb="0" eb="2">
      <t>ヒンシツ</t>
    </rPh>
    <rPh sb="2" eb="4">
      <t>カンリ</t>
    </rPh>
    <rPh sb="4" eb="6">
      <t>セキニン</t>
    </rPh>
    <rPh sb="6" eb="7">
      <t>シャ</t>
    </rPh>
    <rPh sb="7" eb="9">
      <t>シメイ</t>
    </rPh>
    <phoneticPr fontId="2"/>
  </si>
  <si>
    <t>ふりがな</t>
    <phoneticPr fontId="2"/>
  </si>
  <si>
    <t>氏　　名</t>
    <rPh sb="0" eb="4">
      <t>シメイ</t>
    </rPh>
    <phoneticPr fontId="2"/>
  </si>
  <si>
    <t xml:space="preserve"> 所有する免許、資格
 等の名称及び、過去
 に受講した主な研修
 会名</t>
    <rPh sb="1" eb="3">
      <t>ショユウ</t>
    </rPh>
    <rPh sb="5" eb="7">
      <t>メンキョ</t>
    </rPh>
    <rPh sb="8" eb="10">
      <t>シカク</t>
    </rPh>
    <rPh sb="12" eb="13">
      <t>トウ</t>
    </rPh>
    <rPh sb="14" eb="16">
      <t>メイショウ</t>
    </rPh>
    <rPh sb="16" eb="17">
      <t>オヨ</t>
    </rPh>
    <rPh sb="19" eb="21">
      <t>カコ</t>
    </rPh>
    <rPh sb="24" eb="26">
      <t>ジュコウ</t>
    </rPh>
    <rPh sb="28" eb="29">
      <t>オモ</t>
    </rPh>
    <rPh sb="30" eb="32">
      <t>ケンシュウ</t>
    </rPh>
    <rPh sb="34" eb="35">
      <t>カイ</t>
    </rPh>
    <rPh sb="35" eb="36">
      <t>メイ</t>
    </rPh>
    <phoneticPr fontId="2"/>
  </si>
  <si>
    <t>免 許 ・
資 格 等</t>
    <rPh sb="0" eb="3">
      <t>メンキョ</t>
    </rPh>
    <rPh sb="6" eb="9">
      <t>シカク</t>
    </rPh>
    <rPh sb="10" eb="11">
      <t>トウ</t>
    </rPh>
    <phoneticPr fontId="2"/>
  </si>
  <si>
    <t>研修会名</t>
    <rPh sb="0" eb="2">
      <t>ケンシュウ</t>
    </rPh>
    <rPh sb="2" eb="3">
      <t>カイ</t>
    </rPh>
    <rPh sb="3" eb="4">
      <t>メイ</t>
    </rPh>
    <phoneticPr fontId="2"/>
  </si>
  <si>
    <t>県産材であること
を証明する方法</t>
    <rPh sb="0" eb="1">
      <t>ケン</t>
    </rPh>
    <rPh sb="1" eb="2">
      <t>サン</t>
    </rPh>
    <rPh sb="2" eb="3">
      <t>ザイ</t>
    </rPh>
    <rPh sb="10" eb="12">
      <t>ショウメイ</t>
    </rPh>
    <rPh sb="14" eb="16">
      <t>ホウホウ</t>
    </rPh>
    <phoneticPr fontId="2"/>
  </si>
  <si>
    <t>※生産、加工、流通に係る証明書（売買契約書の写し、送付状、納品書等）による。</t>
    <rPh sb="1" eb="3">
      <t>セイサン</t>
    </rPh>
    <rPh sb="4" eb="6">
      <t>カコウ</t>
    </rPh>
    <rPh sb="7" eb="9">
      <t>リュウツウ</t>
    </rPh>
    <rPh sb="10" eb="11">
      <t>カカ</t>
    </rPh>
    <rPh sb="12" eb="14">
      <t>ショウメイ</t>
    </rPh>
    <rPh sb="14" eb="15">
      <t>ショ</t>
    </rPh>
    <rPh sb="16" eb="18">
      <t>バイバイ</t>
    </rPh>
    <rPh sb="18" eb="21">
      <t>ケイヤクショ</t>
    </rPh>
    <rPh sb="22" eb="23">
      <t>ウツ</t>
    </rPh>
    <rPh sb="25" eb="28">
      <t>ソウフジョウ</t>
    </rPh>
    <rPh sb="29" eb="32">
      <t>ノウヒンショ</t>
    </rPh>
    <rPh sb="32" eb="33">
      <t>トウ</t>
    </rPh>
    <phoneticPr fontId="2"/>
  </si>
  <si>
    <t xml:space="preserve"> 事業者の県産材
 に対する考え方､
 今後の経営方針､
 その他</t>
    <rPh sb="1" eb="4">
      <t>ジギョウシャ</t>
    </rPh>
    <rPh sb="5" eb="6">
      <t>ケン</t>
    </rPh>
    <rPh sb="6" eb="7">
      <t>サン</t>
    </rPh>
    <rPh sb="7" eb="8">
      <t>ザイ</t>
    </rPh>
    <rPh sb="11" eb="12">
      <t>タイ</t>
    </rPh>
    <rPh sb="14" eb="15">
      <t>カンガ</t>
    </rPh>
    <rPh sb="16" eb="17">
      <t>カタ</t>
    </rPh>
    <rPh sb="20" eb="21">
      <t>イマ</t>
    </rPh>
    <rPh sb="21" eb="22">
      <t>アト</t>
    </rPh>
    <rPh sb="23" eb="25">
      <t>ケイエイ</t>
    </rPh>
    <rPh sb="25" eb="27">
      <t>ホウシン</t>
    </rPh>
    <rPh sb="32" eb="33">
      <t>タ</t>
    </rPh>
    <phoneticPr fontId="2"/>
  </si>
  <si>
    <t>内　　訳　　書</t>
    <rPh sb="0" eb="1">
      <t>ウチ</t>
    </rPh>
    <rPh sb="3" eb="4">
      <t>ヤク</t>
    </rPh>
    <rPh sb="6" eb="7">
      <t>ショ</t>
    </rPh>
    <phoneticPr fontId="11"/>
  </si>
  <si>
    <t>工 事 名：</t>
    <rPh sb="0" eb="1">
      <t>コウ</t>
    </rPh>
    <rPh sb="2" eb="3">
      <t>コト</t>
    </rPh>
    <rPh sb="4" eb="5">
      <t>メイ</t>
    </rPh>
    <phoneticPr fontId="9"/>
  </si>
  <si>
    <t>工事場所：</t>
    <rPh sb="0" eb="2">
      <t>コウジ</t>
    </rPh>
    <rPh sb="2" eb="4">
      <t>バショ</t>
    </rPh>
    <phoneticPr fontId="9"/>
  </si>
  <si>
    <t>№</t>
    <phoneticPr fontId="11"/>
  </si>
  <si>
    <t>認証
品目№</t>
    <rPh sb="0" eb="2">
      <t>ニンショウ</t>
    </rPh>
    <rPh sb="3" eb="5">
      <t>ヒンモク</t>
    </rPh>
    <phoneticPr fontId="9"/>
  </si>
  <si>
    <t>認証品目</t>
    <rPh sb="0" eb="2">
      <t>ニンショウ</t>
    </rPh>
    <rPh sb="2" eb="4">
      <t>ヒンモク</t>
    </rPh>
    <phoneticPr fontId="11"/>
  </si>
  <si>
    <t>樹　種</t>
    <rPh sb="0" eb="1">
      <t>キ</t>
    </rPh>
    <rPh sb="2" eb="3">
      <t>タネ</t>
    </rPh>
    <phoneticPr fontId="11"/>
  </si>
  <si>
    <t>乾燥</t>
    <rPh sb="0" eb="2">
      <t>カンソウ</t>
    </rPh>
    <phoneticPr fontId="9"/>
  </si>
  <si>
    <t>等級</t>
    <rPh sb="0" eb="2">
      <t>トウキュウ</t>
    </rPh>
    <phoneticPr fontId="9"/>
  </si>
  <si>
    <t>種　　類</t>
    <phoneticPr fontId="9"/>
  </si>
  <si>
    <t>寸　法(㎜)</t>
    <rPh sb="0" eb="1">
      <t>スン</t>
    </rPh>
    <rPh sb="2" eb="3">
      <t>ホウ</t>
    </rPh>
    <phoneticPr fontId="11"/>
  </si>
  <si>
    <t>数量</t>
    <rPh sb="0" eb="1">
      <t>カズ</t>
    </rPh>
    <rPh sb="1" eb="2">
      <t>リョウ</t>
    </rPh>
    <phoneticPr fontId="11"/>
  </si>
  <si>
    <t>単位</t>
    <rPh sb="0" eb="2">
      <t>タンイ</t>
    </rPh>
    <phoneticPr fontId="9"/>
  </si>
  <si>
    <t>材　積</t>
    <rPh sb="0" eb="1">
      <t>ザイ</t>
    </rPh>
    <rPh sb="2" eb="3">
      <t>セキ</t>
    </rPh>
    <phoneticPr fontId="11"/>
  </si>
  <si>
    <t>備考</t>
    <rPh sb="0" eb="1">
      <t>ソナエ</t>
    </rPh>
    <rPh sb="1" eb="2">
      <t>コウ</t>
    </rPh>
    <phoneticPr fontId="11"/>
  </si>
  <si>
    <t>材長</t>
    <rPh sb="0" eb="1">
      <t>ザイ</t>
    </rPh>
    <rPh sb="1" eb="2">
      <t>チョウ</t>
    </rPh>
    <phoneticPr fontId="11"/>
  </si>
  <si>
    <t>短辺</t>
    <rPh sb="0" eb="2">
      <t>タンペン</t>
    </rPh>
    <phoneticPr fontId="11"/>
  </si>
  <si>
    <t>長辺</t>
    <rPh sb="0" eb="2">
      <t>チョウヘン</t>
    </rPh>
    <phoneticPr fontId="11"/>
  </si>
  <si>
    <t>合　　計</t>
    <rPh sb="0" eb="1">
      <t>ゴウ</t>
    </rPh>
    <rPh sb="3" eb="4">
      <t>ケイ</t>
    </rPh>
    <phoneticPr fontId="11"/>
  </si>
  <si>
    <t>㎥</t>
    <phoneticPr fontId="9"/>
  </si>
  <si>
    <t>㎡</t>
    <phoneticPr fontId="9"/>
  </si>
  <si>
    <t>㎥</t>
    <phoneticPr fontId="9"/>
  </si>
  <si>
    <t>㎥</t>
    <phoneticPr fontId="9"/>
  </si>
  <si>
    <t>㎥</t>
    <phoneticPr fontId="9"/>
  </si>
  <si>
    <t>（様式１-１号）</t>
    <phoneticPr fontId="2"/>
  </si>
  <si>
    <t>長　野　県　産　材　証　明　書</t>
    <rPh sb="0" eb="1">
      <t>チョウ</t>
    </rPh>
    <rPh sb="2" eb="3">
      <t>ノ</t>
    </rPh>
    <rPh sb="4" eb="5">
      <t>ケン</t>
    </rPh>
    <rPh sb="6" eb="7">
      <t>サン</t>
    </rPh>
    <rPh sb="8" eb="9">
      <t>ザイ</t>
    </rPh>
    <rPh sb="10" eb="11">
      <t>アカシ</t>
    </rPh>
    <rPh sb="12" eb="13">
      <t>メイ</t>
    </rPh>
    <rPh sb="14" eb="15">
      <t>ショ</t>
    </rPh>
    <phoneticPr fontId="2"/>
  </si>
  <si>
    <t>信州木材認証製品センター理事長　　殿</t>
    <phoneticPr fontId="11"/>
  </si>
  <si>
    <t>（ 納 材 業 者 ）</t>
    <rPh sb="2" eb="3">
      <t>ノウ</t>
    </rPh>
    <rPh sb="4" eb="5">
      <t>ザイ</t>
    </rPh>
    <rPh sb="6" eb="7">
      <t>ギョウ</t>
    </rPh>
    <rPh sb="8" eb="9">
      <t>シャ</t>
    </rPh>
    <phoneticPr fontId="2"/>
  </si>
  <si>
    <t>下記木材については、長野県内より生産されたものであることを証明します。</t>
    <rPh sb="0" eb="2">
      <t>カキ</t>
    </rPh>
    <rPh sb="2" eb="4">
      <t>モクザイ</t>
    </rPh>
    <rPh sb="10" eb="12">
      <t>ナガノ</t>
    </rPh>
    <rPh sb="12" eb="14">
      <t>ケンナイ</t>
    </rPh>
    <rPh sb="16" eb="18">
      <t>セイサン</t>
    </rPh>
    <rPh sb="29" eb="31">
      <t>ショウメイ</t>
    </rPh>
    <phoneticPr fontId="2"/>
  </si>
  <si>
    <t>１　納品した木材の生産地等</t>
    <rPh sb="2" eb="4">
      <t>ノウヒン</t>
    </rPh>
    <rPh sb="6" eb="8">
      <t>モクザイ</t>
    </rPh>
    <rPh sb="9" eb="12">
      <t>セイサンチ</t>
    </rPh>
    <rPh sb="12" eb="13">
      <t>ナド</t>
    </rPh>
    <phoneticPr fontId="2"/>
  </si>
  <si>
    <t>樹 種 名</t>
    <rPh sb="0" eb="1">
      <t>キ</t>
    </rPh>
    <rPh sb="2" eb="3">
      <t>タネ</t>
    </rPh>
    <rPh sb="4" eb="5">
      <t>メイ</t>
    </rPh>
    <phoneticPr fontId="2"/>
  </si>
  <si>
    <t>林　　令</t>
    <rPh sb="0" eb="1">
      <t>リン</t>
    </rPh>
    <rPh sb="3" eb="4">
      <t>レイ</t>
    </rPh>
    <phoneticPr fontId="2"/>
  </si>
  <si>
    <t>生産数量</t>
    <rPh sb="0" eb="2">
      <t>セイサン</t>
    </rPh>
    <rPh sb="2" eb="4">
      <t>スウリョウ</t>
    </rPh>
    <phoneticPr fontId="2"/>
  </si>
  <si>
    <t>生 産 地</t>
    <rPh sb="0" eb="1">
      <t>ショウ</t>
    </rPh>
    <rPh sb="2" eb="3">
      <t>サン</t>
    </rPh>
    <rPh sb="4" eb="5">
      <t>チ</t>
    </rPh>
    <phoneticPr fontId="2"/>
  </si>
  <si>
    <t>　市町村　　　　　　　　　　　　　　　　　番地</t>
    <rPh sb="1" eb="4">
      <t>シチョウソン</t>
    </rPh>
    <rPh sb="21" eb="23">
      <t>バンチ</t>
    </rPh>
    <phoneticPr fontId="2"/>
  </si>
  <si>
    <t>　　　　　　　林班　　　　　 　　　　　　小班</t>
    <rPh sb="7" eb="8">
      <t>リン</t>
    </rPh>
    <rPh sb="8" eb="9">
      <t>ハン</t>
    </rPh>
    <rPh sb="21" eb="22">
      <t>ショウ</t>
    </rPh>
    <rPh sb="22" eb="23">
      <t>ハン</t>
    </rPh>
    <phoneticPr fontId="2"/>
  </si>
  <si>
    <t>森林所有者氏名</t>
    <rPh sb="0" eb="2">
      <t>シンリン</t>
    </rPh>
    <rPh sb="2" eb="5">
      <t>ショユウシャ</t>
    </rPh>
    <rPh sb="5" eb="7">
      <t>シメイ</t>
    </rPh>
    <phoneticPr fontId="2"/>
  </si>
  <si>
    <t>２　納品した木材の流通経路</t>
    <rPh sb="2" eb="4">
      <t>ノウヒン</t>
    </rPh>
    <rPh sb="6" eb="8">
      <t>モクザイ</t>
    </rPh>
    <rPh sb="9" eb="11">
      <t>リュウツウ</t>
    </rPh>
    <rPh sb="11" eb="13">
      <t>ケイロ</t>
    </rPh>
    <phoneticPr fontId="2"/>
  </si>
  <si>
    <t>取 扱 区 分</t>
    <rPh sb="0" eb="1">
      <t>トリ</t>
    </rPh>
    <rPh sb="2" eb="3">
      <t>アツカイ</t>
    </rPh>
    <rPh sb="4" eb="5">
      <t>ク</t>
    </rPh>
    <rPh sb="6" eb="7">
      <t>ブン</t>
    </rPh>
    <phoneticPr fontId="2"/>
  </si>
  <si>
    <t>業　者　名</t>
    <rPh sb="0" eb="1">
      <t>ギョウ</t>
    </rPh>
    <rPh sb="2" eb="3">
      <t>シャ</t>
    </rPh>
    <rPh sb="4" eb="5">
      <t>メイ</t>
    </rPh>
    <phoneticPr fontId="2"/>
  </si>
  <si>
    <t>取扱量</t>
    <rPh sb="0" eb="2">
      <t>トリアツカイ</t>
    </rPh>
    <rPh sb="2" eb="3">
      <t>リョウ</t>
    </rPh>
    <phoneticPr fontId="2"/>
  </si>
  <si>
    <t>（素材生産、木材販売、１次加工等）</t>
    <rPh sb="1" eb="3">
      <t>ソザイ</t>
    </rPh>
    <rPh sb="3" eb="5">
      <t>セイサン</t>
    </rPh>
    <rPh sb="6" eb="8">
      <t>モクザイ</t>
    </rPh>
    <rPh sb="8" eb="10">
      <t>ハンバイ</t>
    </rPh>
    <rPh sb="12" eb="13">
      <t>ジ</t>
    </rPh>
    <rPh sb="13" eb="15">
      <t>カコウ</t>
    </rPh>
    <rPh sb="15" eb="16">
      <t>トウ</t>
    </rPh>
    <phoneticPr fontId="2"/>
  </si>
  <si>
    <r>
      <t>ｍ</t>
    </r>
    <r>
      <rPr>
        <vertAlign val="superscript"/>
        <sz val="10"/>
        <rFont val="ＭＳ 明朝"/>
        <family val="1"/>
        <charset val="128"/>
      </rPr>
      <t>3</t>
    </r>
    <phoneticPr fontId="2"/>
  </si>
  <si>
    <t>※全ての取引を証明する書類の写し（売買契約書、送付状、納品書）を添付すること。</t>
    <rPh sb="1" eb="2">
      <t>スベ</t>
    </rPh>
    <rPh sb="4" eb="6">
      <t>トリヒキ</t>
    </rPh>
    <rPh sb="7" eb="9">
      <t>ショウメイ</t>
    </rPh>
    <rPh sb="11" eb="13">
      <t>ショルイ</t>
    </rPh>
    <rPh sb="14" eb="15">
      <t>ウツ</t>
    </rPh>
    <rPh sb="17" eb="19">
      <t>バイバイ</t>
    </rPh>
    <rPh sb="19" eb="22">
      <t>ケイヤクショ</t>
    </rPh>
    <rPh sb="23" eb="26">
      <t>ソウフジョウ</t>
    </rPh>
    <rPh sb="27" eb="30">
      <t>ノウヒンショ</t>
    </rPh>
    <rPh sb="32" eb="34">
      <t>テンプ</t>
    </rPh>
    <phoneticPr fontId="2"/>
  </si>
  <si>
    <t>№</t>
    <phoneticPr fontId="11"/>
  </si>
  <si>
    <t>品目名</t>
    <rPh sb="0" eb="2">
      <t>ヒンモク</t>
    </rPh>
    <rPh sb="2" eb="3">
      <t>メイ</t>
    </rPh>
    <phoneticPr fontId="11"/>
  </si>
  <si>
    <t>平成　　年　　月　　日</t>
    <rPh sb="0" eb="2">
      <t>ヘイセイ</t>
    </rPh>
    <rPh sb="4" eb="5">
      <t>トシ</t>
    </rPh>
    <rPh sb="7" eb="8">
      <t>ツキ</t>
    </rPh>
    <rPh sb="10" eb="11">
      <t>ヒ</t>
    </rPh>
    <phoneticPr fontId="9"/>
  </si>
  <si>
    <t>注意事項</t>
    <rPh sb="0" eb="2">
      <t>チュウイ</t>
    </rPh>
    <rPh sb="2" eb="4">
      <t>ジコウ</t>
    </rPh>
    <phoneticPr fontId="9"/>
  </si>
  <si>
    <t>印</t>
    <phoneticPr fontId="11"/>
  </si>
  <si>
    <t>納品先業者：</t>
    <rPh sb="0" eb="1">
      <t>オサム</t>
    </rPh>
    <rPh sb="1" eb="2">
      <t>シナ</t>
    </rPh>
    <rPh sb="2" eb="3">
      <t>サキ</t>
    </rPh>
    <rPh sb="3" eb="5">
      <t>ギョウシャ</t>
    </rPh>
    <phoneticPr fontId="9"/>
  </si>
  <si>
    <t>Ⅳ　針葉樹造作用製材（壁板：仕上げ材のみを対象）</t>
    <phoneticPr fontId="2"/>
  </si>
  <si>
    <t>Ⅴ　フローリング</t>
    <phoneticPr fontId="2"/>
  </si>
  <si>
    <t>Ⅶ　集成材</t>
    <phoneticPr fontId="2"/>
  </si>
  <si>
    <t>令和　　年　　月　　日</t>
    <rPh sb="0" eb="2">
      <t>レイワ</t>
    </rPh>
    <phoneticPr fontId="2"/>
  </si>
  <si>
    <t>　　　令和　　年　　月　　日</t>
    <rPh sb="3" eb="5">
      <t>レイワ</t>
    </rPh>
    <rPh sb="7" eb="14">
      <t>ネンガッピ</t>
    </rPh>
    <phoneticPr fontId="2"/>
  </si>
  <si>
    <t>Ⅰ 乙種構造材</t>
  </si>
  <si>
    <t>Ⅱ 甲種構造材</t>
  </si>
  <si>
    <t>Ⅲ 造作用製材</t>
  </si>
  <si>
    <t>Ⅳ 壁板</t>
  </si>
  <si>
    <t>Ⅴ フローリング</t>
  </si>
  <si>
    <t>Ⅶ 集成材</t>
  </si>
  <si>
    <t>Ⅷ 接着重ね梁</t>
  </si>
  <si>
    <t>Ⅸ 針葉樹下地材</t>
  </si>
  <si>
    <t>Ⅸ 針葉樹デッキ材</t>
  </si>
  <si>
    <t>Ⅵ 家具･建具･小木工品</t>
  </si>
  <si>
    <t>Ⅵ 家具･建具･小木工品</t>
    <phoneticPr fontId="9"/>
  </si>
  <si>
    <t>Ⅵ その原板</t>
  </si>
  <si>
    <t>Ⅵ その原板</t>
    <phoneticPr fontId="9"/>
  </si>
  <si>
    <t>　　その原板</t>
    <rPh sb="4" eb="5">
      <t>ゲン</t>
    </rPh>
    <rPh sb="5" eb="6">
      <t>イタ</t>
    </rPh>
    <phoneticPr fontId="2"/>
  </si>
  <si>
    <t>Ⅵ　家具、建具、小木工品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</si>
</sst>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&quot;　&quot;"/>
    <numFmt numFmtId="178" formatCode="#,##0.0000&quot;  &quot;"/>
    <numFmt numFmtId="179" formatCode="#,##0_ "/>
    <numFmt numFmtId="180" formatCode="0.000_ "/>
    <numFmt numFmtId="181" formatCode="0_ "/>
  </numFmts>
  <fonts count="18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ＤＨＰ平成明朝体W7"/>
      <family val="3"/>
      <charset val="128"/>
    </font>
    <font>
      <vertAlign val="superscript"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ＤＦ平成明朝体W7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ＤＨＰ平成明朝体W7"/>
      <family val="3"/>
      <charset val="128"/>
    </font>
    <font>
      <vertAlign val="superscript"/>
      <sz val="10"/>
      <name val="ＭＳ 明朝"/>
      <family val="1"/>
      <charset val="128"/>
    </font>
    <font>
      <sz val="16"/>
      <color indexed="12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342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4" fillId="0" borderId="3" xfId="1" applyFont="1" applyBorder="1">
      <alignment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4" xfId="1" applyFont="1" applyBorder="1" applyAlignment="1" applyProtection="1">
      <alignment horizontal="center" vertical="center"/>
      <protection locked="0"/>
    </xf>
    <xf numFmtId="176" fontId="1" fillId="0" borderId="4" xfId="1" applyNumberFormat="1" applyFont="1" applyBorder="1" applyAlignment="1">
      <alignment vertical="center" shrinkToFit="1"/>
    </xf>
    <xf numFmtId="176" fontId="1" fillId="0" borderId="1" xfId="1" applyNumberFormat="1" applyFont="1" applyBorder="1" applyAlignment="1" applyProtection="1">
      <alignment vertical="center"/>
      <protection locked="0"/>
    </xf>
    <xf numFmtId="176" fontId="1" fillId="0" borderId="4" xfId="1" applyNumberFormat="1" applyFont="1" applyBorder="1" applyAlignment="1" applyProtection="1">
      <alignment horizontal="left" vertical="center"/>
      <protection locked="0"/>
    </xf>
    <xf numFmtId="176" fontId="1" fillId="0" borderId="5" xfId="1" applyNumberFormat="1" applyFont="1" applyBorder="1" applyAlignment="1" applyProtection="1">
      <alignment horizontal="left" vertical="center" shrinkToFit="1"/>
      <protection locked="0"/>
    </xf>
    <xf numFmtId="179" fontId="1" fillId="0" borderId="1" xfId="1" applyNumberFormat="1" applyFont="1" applyBorder="1" applyAlignment="1" applyProtection="1">
      <alignment vertical="center"/>
      <protection locked="0"/>
    </xf>
    <xf numFmtId="178" fontId="1" fillId="0" borderId="4" xfId="1" applyNumberFormat="1" applyFont="1" applyBorder="1" applyAlignment="1">
      <alignment vertical="center"/>
    </xf>
    <xf numFmtId="178" fontId="1" fillId="0" borderId="6" xfId="1" applyNumberFormat="1" applyFont="1" applyBorder="1" applyAlignment="1">
      <alignment horizontal="center" vertical="center"/>
    </xf>
    <xf numFmtId="176" fontId="1" fillId="0" borderId="4" xfId="1" applyNumberFormat="1" applyFont="1" applyBorder="1" applyAlignment="1" applyProtection="1">
      <alignment vertical="center"/>
      <protection locked="0"/>
    </xf>
    <xf numFmtId="178" fontId="1" fillId="0" borderId="0" xfId="1" applyNumberFormat="1" applyFont="1" applyBorder="1" applyAlignment="1">
      <alignment vertical="center"/>
    </xf>
    <xf numFmtId="0" fontId="4" fillId="0" borderId="0" xfId="1" applyFont="1" applyBorder="1">
      <alignment vertical="center"/>
    </xf>
    <xf numFmtId="0" fontId="1" fillId="0" borderId="1" xfId="1" applyFont="1" applyBorder="1" applyAlignment="1" applyProtection="1">
      <alignment horizontal="center" vertical="center"/>
      <protection locked="0"/>
    </xf>
    <xf numFmtId="176" fontId="1" fillId="0" borderId="1" xfId="1" applyNumberFormat="1" applyFont="1" applyBorder="1" applyAlignment="1">
      <alignment vertical="center" shrinkToFit="1"/>
    </xf>
    <xf numFmtId="176" fontId="1" fillId="0" borderId="1" xfId="1" applyNumberFormat="1" applyFont="1" applyBorder="1" applyAlignment="1" applyProtection="1">
      <alignment horizontal="left" vertical="center"/>
      <protection locked="0"/>
    </xf>
    <xf numFmtId="178" fontId="1" fillId="0" borderId="1" xfId="1" applyNumberFormat="1" applyFont="1" applyBorder="1" applyAlignment="1">
      <alignment vertical="center"/>
    </xf>
    <xf numFmtId="178" fontId="1" fillId="0" borderId="7" xfId="1" applyNumberFormat="1" applyFont="1" applyBorder="1" applyAlignment="1">
      <alignment horizontal="center" vertical="center"/>
    </xf>
    <xf numFmtId="176" fontId="1" fillId="0" borderId="8" xfId="1" applyNumberFormat="1" applyFont="1" applyBorder="1" applyAlignment="1" applyProtection="1">
      <alignment horizontal="left" vertical="center"/>
      <protection locked="0"/>
    </xf>
    <xf numFmtId="176" fontId="1" fillId="0" borderId="1" xfId="1" applyNumberFormat="1" applyFont="1" applyBorder="1" applyAlignment="1">
      <alignment vertical="center"/>
    </xf>
    <xf numFmtId="176" fontId="1" fillId="0" borderId="5" xfId="1" applyNumberFormat="1" applyFont="1" applyBorder="1" applyAlignment="1" applyProtection="1">
      <alignment horizontal="left" vertical="center"/>
      <protection locked="0"/>
    </xf>
    <xf numFmtId="179" fontId="1" fillId="0" borderId="1" xfId="1" applyNumberFormat="1" applyFont="1" applyFill="1" applyBorder="1" applyAlignment="1" applyProtection="1">
      <alignment vertical="center"/>
      <protection locked="0"/>
    </xf>
    <xf numFmtId="176" fontId="1" fillId="0" borderId="1" xfId="1" applyNumberFormat="1" applyFont="1" applyBorder="1" applyAlignment="1" applyProtection="1">
      <alignment horizontal="center" vertical="center"/>
      <protection locked="0"/>
    </xf>
    <xf numFmtId="176" fontId="1" fillId="0" borderId="8" xfId="1" applyNumberFormat="1" applyFont="1" applyBorder="1" applyAlignment="1" applyProtection="1">
      <alignment vertical="center"/>
      <protection locked="0"/>
    </xf>
    <xf numFmtId="176" fontId="1" fillId="0" borderId="1" xfId="1" applyNumberFormat="1" applyFont="1" applyBorder="1" applyProtection="1">
      <alignment vertical="center"/>
      <protection locked="0"/>
    </xf>
    <xf numFmtId="0" fontId="1" fillId="2" borderId="9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vertical="center"/>
    </xf>
    <xf numFmtId="179" fontId="1" fillId="2" borderId="1" xfId="1" applyNumberFormat="1" applyFont="1" applyFill="1" applyBorder="1" applyAlignment="1">
      <alignment vertical="center"/>
    </xf>
    <xf numFmtId="177" fontId="1" fillId="2" borderId="1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vertical="center"/>
    </xf>
    <xf numFmtId="178" fontId="1" fillId="2" borderId="7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vertical="center"/>
    </xf>
    <xf numFmtId="176" fontId="1" fillId="0" borderId="9" xfId="1" applyNumberFormat="1" applyFont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176" fontId="1" fillId="0" borderId="7" xfId="1" applyNumberFormat="1" applyFont="1" applyBorder="1" applyAlignment="1">
      <alignment horizontal="center" vertical="center"/>
    </xf>
    <xf numFmtId="0" fontId="1" fillId="0" borderId="1" xfId="1" applyFont="1" applyBorder="1">
      <alignment vertical="center"/>
    </xf>
    <xf numFmtId="176" fontId="1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0" xfId="0" applyFont="1"/>
    <xf numFmtId="0" fontId="0" fillId="0" borderId="1" xfId="0" applyBorder="1" applyAlignment="1">
      <alignment horizontal="center"/>
    </xf>
    <xf numFmtId="181" fontId="0" fillId="0" borderId="0" xfId="0" applyNumberFormat="1"/>
    <xf numFmtId="180" fontId="0" fillId="0" borderId="0" xfId="0" applyNumberFormat="1"/>
    <xf numFmtId="0" fontId="0" fillId="0" borderId="1" xfId="0" applyBorder="1"/>
    <xf numFmtId="178" fontId="1" fillId="0" borderId="5" xfId="1" applyNumberFormat="1" applyFont="1" applyBorder="1" applyAlignment="1">
      <alignment horizontal="center" vertical="center"/>
    </xf>
    <xf numFmtId="178" fontId="1" fillId="0" borderId="11" xfId="1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11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4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0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vertical="center"/>
    </xf>
    <xf numFmtId="0" fontId="4" fillId="0" borderId="69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106" xfId="0" applyFont="1" applyFill="1" applyBorder="1" applyAlignment="1">
      <alignment vertical="center"/>
    </xf>
    <xf numFmtId="0" fontId="4" fillId="0" borderId="107" xfId="0" applyFont="1" applyFill="1" applyBorder="1" applyAlignment="1">
      <alignment vertical="center"/>
    </xf>
    <xf numFmtId="0" fontId="4" fillId="0" borderId="108" xfId="0" applyFont="1" applyFill="1" applyBorder="1" applyAlignment="1">
      <alignment vertical="center"/>
    </xf>
    <xf numFmtId="0" fontId="1" fillId="0" borderId="107" xfId="0" applyFont="1" applyFill="1" applyBorder="1" applyAlignment="1">
      <alignment vertical="center"/>
    </xf>
    <xf numFmtId="0" fontId="1" fillId="0" borderId="105" xfId="0" applyFont="1" applyFill="1" applyBorder="1" applyAlignment="1">
      <alignment vertical="center"/>
    </xf>
    <xf numFmtId="0" fontId="1" fillId="0" borderId="109" xfId="0" applyFont="1" applyFill="1" applyBorder="1" applyAlignment="1">
      <alignment vertical="center"/>
    </xf>
    <xf numFmtId="0" fontId="4" fillId="0" borderId="81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104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0" borderId="92" xfId="0" applyFont="1" applyFill="1" applyBorder="1" applyAlignment="1">
      <alignment vertical="center"/>
    </xf>
    <xf numFmtId="0" fontId="4" fillId="0" borderId="72" xfId="0" applyFont="1" applyFill="1" applyBorder="1" applyAlignment="1">
      <alignment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0" fontId="4" fillId="0" borderId="73" xfId="0" applyFont="1" applyFill="1" applyBorder="1" applyAlignment="1">
      <alignment vertical="center"/>
    </xf>
    <xf numFmtId="0" fontId="4" fillId="0" borderId="84" xfId="0" applyFont="1" applyFill="1" applyBorder="1" applyAlignment="1">
      <alignment vertical="center"/>
    </xf>
    <xf numFmtId="0" fontId="4" fillId="0" borderId="105" xfId="0" applyFont="1" applyFill="1" applyBorder="1" applyAlignment="1">
      <alignment vertical="center"/>
    </xf>
    <xf numFmtId="0" fontId="4" fillId="0" borderId="85" xfId="0" applyFont="1" applyFill="1" applyBorder="1" applyAlignment="1">
      <alignment vertical="center"/>
    </xf>
    <xf numFmtId="0" fontId="4" fillId="0" borderId="67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101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right" vertical="center"/>
    </xf>
    <xf numFmtId="0" fontId="4" fillId="0" borderId="37" xfId="0" applyFont="1" applyFill="1" applyBorder="1" applyAlignment="1">
      <alignment horizontal="right" vertical="center"/>
    </xf>
    <xf numFmtId="0" fontId="4" fillId="0" borderId="38" xfId="0" applyFont="1" applyFill="1" applyBorder="1" applyAlignment="1">
      <alignment horizontal="right" vertical="center"/>
    </xf>
    <xf numFmtId="0" fontId="4" fillId="0" borderId="72" xfId="0" applyFont="1" applyFill="1" applyBorder="1" applyAlignment="1">
      <alignment horizontal="right" vertical="center"/>
    </xf>
    <xf numFmtId="0" fontId="4" fillId="0" borderId="56" xfId="0" applyFont="1" applyFill="1" applyBorder="1" applyAlignment="1">
      <alignment horizontal="right" vertical="center"/>
    </xf>
    <xf numFmtId="0" fontId="4" fillId="0" borderId="98" xfId="0" applyFont="1" applyFill="1" applyBorder="1" applyAlignment="1">
      <alignment horizontal="right" vertical="center"/>
    </xf>
    <xf numFmtId="0" fontId="4" fillId="0" borderId="102" xfId="0" applyFont="1" applyFill="1" applyBorder="1" applyAlignment="1">
      <alignment vertical="center"/>
    </xf>
    <xf numFmtId="0" fontId="4" fillId="0" borderId="103" xfId="0" applyFont="1" applyFill="1" applyBorder="1" applyAlignment="1">
      <alignment vertical="center"/>
    </xf>
    <xf numFmtId="0" fontId="4" fillId="0" borderId="90" xfId="0" applyFont="1" applyFill="1" applyBorder="1" applyAlignment="1">
      <alignment vertical="center"/>
    </xf>
    <xf numFmtId="0" fontId="4" fillId="0" borderId="59" xfId="0" applyFont="1" applyFill="1" applyBorder="1" applyAlignment="1">
      <alignment vertical="center"/>
    </xf>
    <xf numFmtId="0" fontId="4" fillId="0" borderId="60" xfId="0" applyFont="1" applyFill="1" applyBorder="1" applyAlignment="1">
      <alignment vertical="center"/>
    </xf>
    <xf numFmtId="0" fontId="4" fillId="0" borderId="92" xfId="0" applyFont="1" applyFill="1" applyBorder="1" applyAlignment="1">
      <alignment horizontal="right" vertical="center"/>
    </xf>
    <xf numFmtId="0" fontId="4" fillId="0" borderId="99" xfId="0" applyFont="1" applyFill="1" applyBorder="1" applyAlignment="1">
      <alignment horizontal="right" vertical="center"/>
    </xf>
    <xf numFmtId="0" fontId="4" fillId="0" borderId="100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04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vertical="center"/>
    </xf>
    <xf numFmtId="0" fontId="1" fillId="0" borderId="87" xfId="0" applyFont="1" applyFill="1" applyBorder="1" applyAlignment="1">
      <alignment vertical="center"/>
    </xf>
    <xf numFmtId="0" fontId="1" fillId="0" borderId="88" xfId="0" applyFont="1" applyFill="1" applyBorder="1" applyAlignment="1">
      <alignment vertical="center"/>
    </xf>
    <xf numFmtId="0" fontId="4" fillId="0" borderId="89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4" fillId="0" borderId="90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91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93" xfId="0" applyFont="1" applyFill="1" applyBorder="1" applyAlignment="1">
      <alignment horizontal="center" vertical="center"/>
    </xf>
    <xf numFmtId="0" fontId="4" fillId="0" borderId="94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97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9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/>
    </xf>
    <xf numFmtId="0" fontId="4" fillId="0" borderId="6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82" xfId="0" applyFont="1" applyFill="1" applyBorder="1" applyAlignment="1">
      <alignment horizontal="center" vertical="center" textRotation="255"/>
    </xf>
    <xf numFmtId="0" fontId="4" fillId="0" borderId="83" xfId="0" applyFont="1" applyFill="1" applyBorder="1" applyAlignment="1">
      <alignment horizontal="center" vertical="center" textRotation="255"/>
    </xf>
    <xf numFmtId="0" fontId="4" fillId="0" borderId="62" xfId="0" applyFont="1" applyFill="1" applyBorder="1" applyAlignment="1">
      <alignment horizontal="center" vertical="center" textRotation="255"/>
    </xf>
    <xf numFmtId="0" fontId="4" fillId="0" borderId="65" xfId="0" applyFont="1" applyFill="1" applyBorder="1" applyAlignment="1">
      <alignment horizontal="center" vertical="center" textRotation="255"/>
    </xf>
    <xf numFmtId="0" fontId="4" fillId="0" borderId="84" xfId="0" applyFont="1" applyFill="1" applyBorder="1" applyAlignment="1">
      <alignment horizontal="center" vertical="center" textRotation="255"/>
    </xf>
    <xf numFmtId="0" fontId="4" fillId="0" borderId="85" xfId="0" applyFont="1" applyFill="1" applyBorder="1" applyAlignment="1">
      <alignment horizontal="center" vertical="center" textRotation="255"/>
    </xf>
    <xf numFmtId="0" fontId="4" fillId="0" borderId="11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56" xfId="0" applyFont="1" applyFill="1" applyBorder="1" applyAlignment="1">
      <alignment vertical="center"/>
    </xf>
    <xf numFmtId="0" fontId="4" fillId="0" borderId="75" xfId="0" applyFont="1" applyFill="1" applyBorder="1" applyAlignment="1">
      <alignment vertical="center"/>
    </xf>
    <xf numFmtId="0" fontId="4" fillId="0" borderId="76" xfId="0" applyFont="1" applyFill="1" applyBorder="1" applyAlignment="1">
      <alignment vertical="center"/>
    </xf>
    <xf numFmtId="0" fontId="4" fillId="0" borderId="77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1" fillId="0" borderId="58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7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57" xfId="0" applyFont="1" applyFill="1" applyBorder="1" applyAlignment="1">
      <alignment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6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vertical="center"/>
    </xf>
    <xf numFmtId="0" fontId="4" fillId="0" borderId="49" xfId="0" applyFont="1" applyFill="1" applyBorder="1" applyAlignment="1">
      <alignment vertical="center"/>
    </xf>
    <xf numFmtId="0" fontId="4" fillId="0" borderId="55" xfId="0" applyFont="1" applyFill="1" applyBorder="1" applyAlignment="1">
      <alignment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vertical="center"/>
    </xf>
    <xf numFmtId="0" fontId="7" fillId="0" borderId="1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27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7" fillId="0" borderId="119" xfId="0" applyFont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176" fontId="0" fillId="0" borderId="5" xfId="1" applyNumberFormat="1" applyFont="1" applyBorder="1" applyAlignment="1">
      <alignment vertical="center" shrinkToFit="1"/>
    </xf>
    <xf numFmtId="176" fontId="1" fillId="0" borderId="9" xfId="1" applyNumberFormat="1" applyFont="1" applyBorder="1" applyAlignment="1">
      <alignment vertical="center" shrinkToFit="1"/>
    </xf>
    <xf numFmtId="176" fontId="1" fillId="0" borderId="7" xfId="1" applyNumberFormat="1" applyFont="1" applyBorder="1" applyAlignment="1">
      <alignment vertical="center" shrinkToFit="1"/>
    </xf>
    <xf numFmtId="0" fontId="4" fillId="0" borderId="9" xfId="1" applyFont="1" applyBorder="1" applyAlignment="1">
      <alignment vertical="center" shrinkToFit="1"/>
    </xf>
    <xf numFmtId="0" fontId="17" fillId="0" borderId="0" xfId="1" applyFont="1">
      <alignment vertical="center"/>
    </xf>
    <xf numFmtId="0" fontId="4" fillId="0" borderId="21" xfId="1" applyFont="1" applyBorder="1" applyAlignment="1">
      <alignment vertical="center" shrinkToFit="1"/>
    </xf>
    <xf numFmtId="176" fontId="1" fillId="0" borderId="5" xfId="1" applyNumberFormat="1" applyFont="1" applyBorder="1" applyAlignment="1">
      <alignment vertical="center" shrinkToFit="1"/>
    </xf>
    <xf numFmtId="0" fontId="1" fillId="0" borderId="111" xfId="1" applyFont="1" applyBorder="1" applyAlignment="1">
      <alignment horizontal="center" vertical="center"/>
    </xf>
    <xf numFmtId="0" fontId="1" fillId="0" borderId="112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NumberFormat="1" applyFont="1" applyAlignment="1">
      <alignment horizontal="right" vertical="center"/>
    </xf>
    <xf numFmtId="0" fontId="4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" fillId="0" borderId="111" xfId="1" applyFont="1" applyBorder="1" applyAlignment="1">
      <alignment horizontal="center" vertical="center" wrapText="1"/>
    </xf>
    <xf numFmtId="0" fontId="1" fillId="0" borderId="112" xfId="1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 wrapText="1"/>
    </xf>
    <xf numFmtId="0" fontId="1" fillId="0" borderId="11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82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128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29" xfId="0" applyFont="1" applyBorder="1" applyAlignment="1">
      <alignment vertical="center"/>
    </xf>
    <xf numFmtId="0" fontId="4" fillId="0" borderId="10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21" xfId="0" applyFont="1" applyBorder="1" applyAlignment="1">
      <alignment vertical="center"/>
    </xf>
    <xf numFmtId="0" fontId="4" fillId="0" borderId="122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4" fillId="0" borderId="11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4" fillId="0" borderId="118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4" fillId="0" borderId="1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8" xfId="0" applyFont="1" applyBorder="1" applyAlignment="1">
      <alignment horizontal="right" vertical="center"/>
    </xf>
    <xf numFmtId="0" fontId="4" fillId="0" borderId="49" xfId="0" applyFont="1" applyBorder="1" applyAlignment="1">
      <alignment horizontal="right" vertical="center"/>
    </xf>
    <xf numFmtId="0" fontId="4" fillId="0" borderId="55" xfId="0" applyFont="1" applyBorder="1" applyAlignment="1">
      <alignment horizontal="right" vertical="center"/>
    </xf>
  </cellXfs>
  <cellStyles count="2">
    <cellStyle name="標準" xfId="0" builtinId="0"/>
    <cellStyle name="標準_内訳書　山銀分" xfId="1" xr:uid="{6CAA07C2-F223-4F66-9F21-ADBDD08E1487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76200</xdr:colOff>
      <xdr:row>12</xdr:row>
      <xdr:rowOff>28575</xdr:rowOff>
    </xdr:from>
    <xdr:to>
      <xdr:col>24</xdr:col>
      <xdr:colOff>342900</xdr:colOff>
      <xdr:row>33</xdr:row>
      <xdr:rowOff>161925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885389D8-C009-7097-6597-AE8663F9C61A}"/>
            </a:ext>
          </a:extLst>
        </xdr:cNvPr>
        <xdr:cNvSpPr txBox="1">
          <a:spLocks noChangeArrowheads="1"/>
        </xdr:cNvSpPr>
      </xdr:nvSpPr>
      <xdr:spPr bwMode="auto">
        <a:xfrm>
          <a:off x="8029575" y="2238375"/>
          <a:ext cx="5067300" cy="3743325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１　認証品目№　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“品目ﾃﾞｰﾀ”ｼｰﾄの“品目№”(半角数字)を入力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２　認証品目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“認証品目№　欄”に数字が入力されれば、自動表示され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ます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３　樹種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からまつ、すぎ等樹種名を入力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４　乾燥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SD20、D20、SD18、D18、SD15、D15、10±3など入力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５　等級　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記入する場合、１級、２級、３級など等級を入力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等級区分しない場合は、入力しなくても良い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６　種類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柱、土台、梁、桁、垂木、敷居、壁板、ﾌﾛｰﾘﾝｸﾞなど製品の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種類を入力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７　寸法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ｍｍで入力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８　材積　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認証品目欄・寸法欄・数量欄に入力されていれば、自動計算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されます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2469;&#12540;&#12496;&#12540;&#20849;&#26377;\&#35469;&#35388;&#35069;&#21697;&#12475;&#12531;&#12479;&#12540;\H18&#24180;&#24230;\&#35215;&#32004;&#12539;&#20250;&#21729;&#35215;&#31243;&#12539;&#23455;&#26045;&#35201;&#38936;&#12539;&#22522;&#28310;\&#20986;&#33655;&#35388;&#26126;&#26360;&#12288;&#27096;&#24335;&#38306;&#20418;\&#20986;&#33655;&#35388;&#26126;&#20132;&#20184;&#30003;&#35531;&#26360;&#65288;&#24037;&#22580;&#29992;&#65289;&#12304;&#26368;&#26032;&#29256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-1号"/>
      <sheetName val="明細書"/>
      <sheetName val="県産材証明書 (記入例)"/>
      <sheetName val="5-1-2(検査表)"/>
      <sheetName val="5-1-3(乾燥証明書)"/>
      <sheetName val="品目ﾃﾞｰﾀ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B5910-2AA6-4493-B74C-E2A0F6E6DA2C}">
  <dimension ref="A1:BE125"/>
  <sheetViews>
    <sheetView tabSelected="1" view="pageBreakPreview" zoomScaleNormal="100" zoomScaleSheetLayoutView="100" workbookViewId="0">
      <selection activeCell="C28" sqref="C28:AI28"/>
    </sheetView>
  </sheetViews>
  <sheetFormatPr defaultColWidth="1.7109375" defaultRowHeight="13.5"/>
  <cols>
    <col min="1" max="1" width="0.5703125" style="1" customWidth="1"/>
    <col min="2" max="57" width="1.7109375" style="1" customWidth="1"/>
    <col min="58" max="58" width="0.5703125" style="1" customWidth="1"/>
    <col min="59" max="59" width="1.140625" style="1" customWidth="1"/>
    <col min="60" max="16384" width="1.7109375" style="1"/>
  </cols>
  <sheetData>
    <row r="1" spans="1:57" ht="17.25" customHeight="1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</row>
    <row r="2" spans="1:57" ht="17.25" customHeight="1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1:57" ht="27" customHeight="1">
      <c r="B3" s="79" t="s">
        <v>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</row>
    <row r="4" spans="1:57" ht="15" customHeight="1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</row>
    <row r="5" spans="1:57" ht="15" customHeight="1">
      <c r="B5" s="78" t="s">
        <v>136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</row>
    <row r="6" spans="1:57" ht="15" customHeight="1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</row>
    <row r="7" spans="1:57" ht="15" customHeight="1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</row>
    <row r="8" spans="1:57" ht="15" customHeight="1">
      <c r="B8" s="65" t="s">
        <v>2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</row>
    <row r="9" spans="1:57" ht="15" customHeight="1"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</row>
    <row r="10" spans="1:57" ht="15" customHeight="1"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</row>
    <row r="11" spans="1:57" ht="15" customHeight="1"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 t="s">
        <v>3</v>
      </c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</row>
    <row r="12" spans="1:57" ht="15" customHeight="1"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 t="s">
        <v>4</v>
      </c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</row>
    <row r="13" spans="1:57" ht="15" customHeight="1"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 t="s">
        <v>5</v>
      </c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72" t="s">
        <v>6</v>
      </c>
      <c r="BE13" s="72"/>
    </row>
    <row r="14" spans="1:57" ht="15" customHeight="1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 t="s">
        <v>7</v>
      </c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</row>
    <row r="15" spans="1:57" ht="15" customHeight="1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</row>
    <row r="16" spans="1:57" ht="15" customHeight="1">
      <c r="A16" s="65" t="s">
        <v>8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</row>
    <row r="17" spans="1:57" ht="15" customHeight="1">
      <c r="A17" s="65" t="s">
        <v>9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</row>
    <row r="18" spans="1:57" ht="15" customHeight="1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</row>
    <row r="19" spans="1:57" ht="15" customHeight="1">
      <c r="A19" s="76" t="s">
        <v>10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</row>
    <row r="20" spans="1:57" ht="15" customHeight="1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</row>
    <row r="21" spans="1:57" ht="17.25" customHeight="1">
      <c r="A21" s="72" t="s">
        <v>11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</row>
    <row r="22" spans="1:57" ht="20.25" customHeight="1" thickBot="1">
      <c r="C22" s="145" t="s">
        <v>12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7"/>
      <c r="AJ22" s="225" t="s">
        <v>13</v>
      </c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7"/>
      <c r="AW22" s="225" t="s">
        <v>14</v>
      </c>
      <c r="AX22" s="146"/>
      <c r="AY22" s="146"/>
      <c r="AZ22" s="146"/>
      <c r="BA22" s="146"/>
      <c r="BB22" s="146"/>
      <c r="BC22" s="146"/>
      <c r="BD22" s="146"/>
      <c r="BE22" s="226"/>
    </row>
    <row r="23" spans="1:57" ht="14.25" customHeight="1" thickTop="1">
      <c r="C23" s="246" t="s">
        <v>15</v>
      </c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8"/>
      <c r="AJ23" s="227"/>
      <c r="AK23" s="228"/>
      <c r="AL23" s="228"/>
      <c r="AM23" s="228"/>
      <c r="AN23" s="228"/>
      <c r="AO23" s="228"/>
      <c r="AP23" s="228"/>
      <c r="AQ23" s="228"/>
      <c r="AR23" s="228"/>
      <c r="AS23" s="228"/>
      <c r="AT23" s="228"/>
      <c r="AU23" s="228"/>
      <c r="AV23" s="229"/>
      <c r="AW23" s="227"/>
      <c r="AX23" s="228"/>
      <c r="AY23" s="228"/>
      <c r="AZ23" s="228"/>
      <c r="BA23" s="228"/>
      <c r="BB23" s="228"/>
      <c r="BC23" s="228"/>
      <c r="BD23" s="228"/>
      <c r="BE23" s="235"/>
    </row>
    <row r="24" spans="1:57" ht="14.25" customHeight="1">
      <c r="C24" s="236" t="s">
        <v>16</v>
      </c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8"/>
      <c r="AJ24" s="61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3"/>
      <c r="AW24" s="61"/>
      <c r="AX24" s="62"/>
      <c r="AY24" s="62"/>
      <c r="AZ24" s="62"/>
      <c r="BA24" s="62"/>
      <c r="BB24" s="62"/>
      <c r="BC24" s="62"/>
      <c r="BD24" s="62"/>
      <c r="BE24" s="64"/>
    </row>
    <row r="25" spans="1:57" ht="14.25" customHeight="1">
      <c r="C25" s="236" t="s">
        <v>17</v>
      </c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8"/>
      <c r="AJ25" s="61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3"/>
      <c r="AW25" s="61"/>
      <c r="AX25" s="62"/>
      <c r="AY25" s="62"/>
      <c r="AZ25" s="62"/>
      <c r="BA25" s="62"/>
      <c r="BB25" s="62"/>
      <c r="BC25" s="62"/>
      <c r="BD25" s="62"/>
      <c r="BE25" s="64"/>
    </row>
    <row r="26" spans="1:57" ht="14.25" customHeight="1">
      <c r="C26" s="236" t="s">
        <v>133</v>
      </c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8"/>
      <c r="AJ26" s="61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3"/>
      <c r="AW26" s="61"/>
      <c r="AX26" s="62"/>
      <c r="AY26" s="62"/>
      <c r="AZ26" s="62"/>
      <c r="BA26" s="62"/>
      <c r="BB26" s="62"/>
      <c r="BC26" s="62"/>
      <c r="BD26" s="62"/>
      <c r="BE26" s="64"/>
    </row>
    <row r="27" spans="1:57" ht="14.25" customHeight="1">
      <c r="C27" s="236" t="s">
        <v>134</v>
      </c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8"/>
      <c r="AJ27" s="61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3"/>
      <c r="AW27" s="61"/>
      <c r="AX27" s="62"/>
      <c r="AY27" s="62"/>
      <c r="AZ27" s="62"/>
      <c r="BA27" s="62"/>
      <c r="BB27" s="62"/>
      <c r="BC27" s="62"/>
      <c r="BD27" s="62"/>
      <c r="BE27" s="64"/>
    </row>
    <row r="28" spans="1:57" ht="14.25" customHeight="1">
      <c r="C28" s="236" t="s">
        <v>152</v>
      </c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8"/>
      <c r="AJ28" s="61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3"/>
      <c r="AW28" s="61"/>
      <c r="AX28" s="62"/>
      <c r="AY28" s="62"/>
      <c r="AZ28" s="62"/>
      <c r="BA28" s="62"/>
      <c r="BB28" s="62"/>
      <c r="BC28" s="62"/>
      <c r="BD28" s="62"/>
      <c r="BE28" s="64"/>
    </row>
    <row r="29" spans="1:57" ht="14.25" customHeight="1">
      <c r="C29" s="236" t="s">
        <v>151</v>
      </c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8"/>
      <c r="AJ29" s="61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3"/>
      <c r="AW29" s="61"/>
      <c r="AX29" s="62"/>
      <c r="AY29" s="62"/>
      <c r="AZ29" s="62"/>
      <c r="BA29" s="62"/>
      <c r="BB29" s="62"/>
      <c r="BC29" s="62"/>
      <c r="BD29" s="62"/>
      <c r="BE29" s="64"/>
    </row>
    <row r="30" spans="1:57" ht="14.25" customHeight="1">
      <c r="C30" s="236" t="s">
        <v>135</v>
      </c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8"/>
      <c r="AJ30" s="61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3"/>
      <c r="AW30" s="61"/>
      <c r="AX30" s="62"/>
      <c r="AY30" s="62"/>
      <c r="AZ30" s="62"/>
      <c r="BA30" s="62"/>
      <c r="BB30" s="62"/>
      <c r="BC30" s="62"/>
      <c r="BD30" s="62"/>
      <c r="BE30" s="64"/>
    </row>
    <row r="31" spans="1:57" ht="14.25" customHeight="1">
      <c r="C31" s="236" t="s">
        <v>18</v>
      </c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8"/>
      <c r="AJ31" s="61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3"/>
      <c r="AW31" s="61"/>
      <c r="AX31" s="62"/>
      <c r="AY31" s="62"/>
      <c r="AZ31" s="62"/>
      <c r="BA31" s="62"/>
      <c r="BB31" s="62"/>
      <c r="BC31" s="62"/>
      <c r="BD31" s="62"/>
      <c r="BE31" s="64"/>
    </row>
    <row r="32" spans="1:57" ht="14.25" customHeight="1">
      <c r="C32" s="236" t="s">
        <v>19</v>
      </c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8"/>
      <c r="AJ32" s="61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3"/>
      <c r="AW32" s="61"/>
      <c r="AX32" s="62"/>
      <c r="AY32" s="62"/>
      <c r="AZ32" s="62"/>
      <c r="BA32" s="62"/>
      <c r="BB32" s="62"/>
      <c r="BC32" s="62"/>
      <c r="BD32" s="62"/>
      <c r="BE32" s="64"/>
    </row>
    <row r="33" spans="2:57" ht="14.25" customHeight="1">
      <c r="C33" s="236" t="s">
        <v>20</v>
      </c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8"/>
      <c r="AJ33" s="61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3"/>
      <c r="AW33" s="61"/>
      <c r="AX33" s="62"/>
      <c r="AY33" s="62"/>
      <c r="AZ33" s="62"/>
      <c r="BA33" s="62"/>
      <c r="BB33" s="62"/>
      <c r="BC33" s="62"/>
      <c r="BD33" s="62"/>
      <c r="BE33" s="64"/>
    </row>
    <row r="34" spans="2:57" ht="14.25" customHeight="1">
      <c r="C34" s="239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1"/>
      <c r="AJ34" s="73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148"/>
      <c r="AW34" s="73"/>
      <c r="AX34" s="74"/>
      <c r="AY34" s="74"/>
      <c r="AZ34" s="74"/>
      <c r="BA34" s="74"/>
      <c r="BB34" s="74"/>
      <c r="BC34" s="74"/>
      <c r="BD34" s="74"/>
      <c r="BE34" s="75"/>
    </row>
    <row r="35" spans="2:57" ht="15" customHeight="1"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</row>
    <row r="36" spans="2:57" ht="15" customHeight="1">
      <c r="B36" s="65" t="s">
        <v>21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</row>
    <row r="37" spans="2:57" ht="15" customHeight="1">
      <c r="B37" s="65" t="s">
        <v>137</v>
      </c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</row>
    <row r="38" spans="2:57" ht="15" customHeight="1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</row>
    <row r="39" spans="2:57" ht="15" customHeight="1">
      <c r="B39" s="65" t="s">
        <v>22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</row>
    <row r="40" spans="2:57" ht="15" customHeight="1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</row>
    <row r="41" spans="2:57" ht="15" customHeight="1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</row>
    <row r="42" spans="2:57" ht="15" customHeight="1">
      <c r="B42" s="65" t="s">
        <v>23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</row>
    <row r="43" spans="2:57" ht="15" customHeight="1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</row>
    <row r="44" spans="2:57" ht="15" customHeight="1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</row>
    <row r="45" spans="2:57" ht="15" customHeight="1">
      <c r="B45" s="65" t="s">
        <v>24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</row>
    <row r="46" spans="2:57" ht="15" customHeight="1">
      <c r="B46" s="65" t="s">
        <v>25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</row>
    <row r="47" spans="2:57" ht="15" customHeight="1"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</row>
    <row r="48" spans="2:57" ht="15" customHeight="1">
      <c r="B48" s="65" t="s">
        <v>26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</row>
    <row r="49" spans="2:57" ht="15" customHeight="1">
      <c r="B49" s="65" t="s">
        <v>27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</row>
    <row r="50" spans="2:57" ht="15" customHeight="1">
      <c r="B50" s="65" t="s">
        <v>28</v>
      </c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</row>
    <row r="51" spans="2:57" ht="15" customHeight="1">
      <c r="B51" s="65" t="s">
        <v>29</v>
      </c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</row>
    <row r="52" spans="2:57" ht="15" customHeight="1">
      <c r="B52" s="65" t="s">
        <v>30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</row>
    <row r="53" spans="2:57" ht="15" customHeight="1">
      <c r="B53" s="71" t="s">
        <v>31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</row>
    <row r="54" spans="2:57">
      <c r="B54" s="65" t="s">
        <v>32</v>
      </c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</row>
    <row r="55" spans="2:57"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</row>
    <row r="56" spans="2:57" ht="21" customHeight="1">
      <c r="B56" s="125" t="s">
        <v>33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242" t="s">
        <v>34</v>
      </c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4"/>
      <c r="Z56" s="98" t="s">
        <v>35</v>
      </c>
      <c r="AA56" s="243"/>
      <c r="AB56" s="243"/>
      <c r="AC56" s="243"/>
      <c r="AD56" s="243"/>
      <c r="AE56" s="243"/>
      <c r="AF56" s="243"/>
      <c r="AG56" s="244"/>
      <c r="AH56" s="98" t="s">
        <v>36</v>
      </c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  <c r="AT56" s="244"/>
      <c r="AU56" s="97" t="s">
        <v>37</v>
      </c>
      <c r="AV56" s="97"/>
      <c r="AW56" s="97"/>
      <c r="AX56" s="97"/>
      <c r="AY56" s="97"/>
      <c r="AZ56" s="97"/>
      <c r="BA56" s="97"/>
      <c r="BB56" s="97"/>
      <c r="BC56" s="97"/>
      <c r="BD56" s="98"/>
      <c r="BE56" s="99"/>
    </row>
    <row r="57" spans="2:57" ht="21" customHeight="1">
      <c r="B57" s="127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245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2"/>
      <c r="Z57" s="80"/>
      <c r="AA57" s="81"/>
      <c r="AB57" s="81"/>
      <c r="AC57" s="81"/>
      <c r="AD57" s="81"/>
      <c r="AE57" s="81"/>
      <c r="AF57" s="81"/>
      <c r="AG57" s="82"/>
      <c r="AH57" s="80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2"/>
      <c r="AU57" s="135"/>
      <c r="AV57" s="135"/>
      <c r="AW57" s="135"/>
      <c r="AX57" s="135"/>
      <c r="AY57" s="135"/>
      <c r="AZ57" s="135"/>
      <c r="BA57" s="135"/>
      <c r="BB57" s="135"/>
      <c r="BC57" s="135"/>
      <c r="BD57" s="80"/>
      <c r="BE57" s="136"/>
    </row>
    <row r="58" spans="2:57" ht="21" customHeight="1">
      <c r="B58" s="127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67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9"/>
      <c r="Z58" s="70"/>
      <c r="AA58" s="68"/>
      <c r="AB58" s="68"/>
      <c r="AC58" s="68"/>
      <c r="AD58" s="68"/>
      <c r="AE58" s="68"/>
      <c r="AF58" s="68"/>
      <c r="AG58" s="69"/>
      <c r="AH58" s="70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9"/>
      <c r="AU58" s="137"/>
      <c r="AV58" s="137"/>
      <c r="AW58" s="137"/>
      <c r="AX58" s="137"/>
      <c r="AY58" s="137"/>
      <c r="AZ58" s="137"/>
      <c r="BA58" s="137"/>
      <c r="BB58" s="137"/>
      <c r="BC58" s="137"/>
      <c r="BD58" s="70"/>
      <c r="BE58" s="138"/>
    </row>
    <row r="59" spans="2:57" ht="21" customHeight="1">
      <c r="B59" s="127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67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9"/>
      <c r="Z59" s="70"/>
      <c r="AA59" s="68"/>
      <c r="AB59" s="68"/>
      <c r="AC59" s="68"/>
      <c r="AD59" s="68"/>
      <c r="AE59" s="68"/>
      <c r="AF59" s="68"/>
      <c r="AG59" s="69"/>
      <c r="AH59" s="70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9"/>
      <c r="AU59" s="137"/>
      <c r="AV59" s="137"/>
      <c r="AW59" s="137"/>
      <c r="AX59" s="137"/>
      <c r="AY59" s="137"/>
      <c r="AZ59" s="137"/>
      <c r="BA59" s="137"/>
      <c r="BB59" s="137"/>
      <c r="BC59" s="137"/>
      <c r="BD59" s="70"/>
      <c r="BE59" s="138"/>
    </row>
    <row r="60" spans="2:57" ht="21" customHeight="1">
      <c r="B60" s="127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67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9"/>
      <c r="Z60" s="70"/>
      <c r="AA60" s="68"/>
      <c r="AB60" s="68"/>
      <c r="AC60" s="68"/>
      <c r="AD60" s="68"/>
      <c r="AE60" s="68"/>
      <c r="AF60" s="68"/>
      <c r="AG60" s="69"/>
      <c r="AH60" s="70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9"/>
      <c r="AU60" s="137"/>
      <c r="AV60" s="137"/>
      <c r="AW60" s="137"/>
      <c r="AX60" s="137"/>
      <c r="AY60" s="137"/>
      <c r="AZ60" s="137"/>
      <c r="BA60" s="137"/>
      <c r="BB60" s="137"/>
      <c r="BC60" s="137"/>
      <c r="BD60" s="70"/>
      <c r="BE60" s="138"/>
    </row>
    <row r="61" spans="2:57" ht="21" customHeight="1">
      <c r="B61" s="127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67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9"/>
      <c r="Z61" s="70"/>
      <c r="AA61" s="68"/>
      <c r="AB61" s="68"/>
      <c r="AC61" s="68"/>
      <c r="AD61" s="68"/>
      <c r="AE61" s="68"/>
      <c r="AF61" s="68"/>
      <c r="AG61" s="69"/>
      <c r="AH61" s="70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9"/>
      <c r="AU61" s="137"/>
      <c r="AV61" s="137"/>
      <c r="AW61" s="137"/>
      <c r="AX61" s="137"/>
      <c r="AY61" s="137"/>
      <c r="AZ61" s="137"/>
      <c r="BA61" s="137"/>
      <c r="BB61" s="137"/>
      <c r="BC61" s="137"/>
      <c r="BD61" s="70"/>
      <c r="BE61" s="138"/>
    </row>
    <row r="62" spans="2:57" ht="21" customHeight="1">
      <c r="B62" s="127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67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9"/>
      <c r="Z62" s="70"/>
      <c r="AA62" s="68"/>
      <c r="AB62" s="68"/>
      <c r="AC62" s="68"/>
      <c r="AD62" s="68"/>
      <c r="AE62" s="68"/>
      <c r="AF62" s="68"/>
      <c r="AG62" s="69"/>
      <c r="AH62" s="70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9"/>
      <c r="AU62" s="137"/>
      <c r="AV62" s="137"/>
      <c r="AW62" s="137"/>
      <c r="AX62" s="137"/>
      <c r="AY62" s="137"/>
      <c r="AZ62" s="137"/>
      <c r="BA62" s="137"/>
      <c r="BB62" s="137"/>
      <c r="BC62" s="137"/>
      <c r="BD62" s="70"/>
      <c r="BE62" s="138"/>
    </row>
    <row r="63" spans="2:57" ht="21" customHeight="1">
      <c r="B63" s="127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2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4"/>
      <c r="Z63" s="140"/>
      <c r="AA63" s="153"/>
      <c r="AB63" s="153"/>
      <c r="AC63" s="153"/>
      <c r="AD63" s="153"/>
      <c r="AE63" s="153"/>
      <c r="AF63" s="153"/>
      <c r="AG63" s="154"/>
      <c r="AH63" s="140"/>
      <c r="AI63" s="153"/>
      <c r="AJ63" s="153"/>
      <c r="AK63" s="153"/>
      <c r="AL63" s="153"/>
      <c r="AM63" s="153"/>
      <c r="AN63" s="153"/>
      <c r="AO63" s="153"/>
      <c r="AP63" s="153"/>
      <c r="AQ63" s="153"/>
      <c r="AR63" s="153"/>
      <c r="AS63" s="153"/>
      <c r="AT63" s="154"/>
      <c r="AU63" s="139"/>
      <c r="AV63" s="139"/>
      <c r="AW63" s="139"/>
      <c r="AX63" s="139"/>
      <c r="AY63" s="139"/>
      <c r="AZ63" s="139"/>
      <c r="BA63" s="139"/>
      <c r="BB63" s="139"/>
      <c r="BC63" s="139"/>
      <c r="BD63" s="140"/>
      <c r="BE63" s="141"/>
    </row>
    <row r="64" spans="2:57" ht="21" customHeight="1">
      <c r="B64" s="129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81" t="s">
        <v>38</v>
      </c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182"/>
    </row>
    <row r="65" spans="2:57" ht="24.95" customHeight="1">
      <c r="B65" s="131" t="s">
        <v>39</v>
      </c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19" t="s">
        <v>40</v>
      </c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1"/>
    </row>
    <row r="66" spans="2:57" ht="24.95" customHeight="1">
      <c r="B66" s="127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249" t="s">
        <v>41</v>
      </c>
      <c r="O66" s="250"/>
      <c r="P66" s="250"/>
      <c r="Q66" s="250"/>
      <c r="R66" s="250"/>
      <c r="S66" s="250"/>
      <c r="T66" s="250"/>
      <c r="U66" s="250"/>
      <c r="V66" s="250"/>
      <c r="W66" s="250"/>
      <c r="X66" s="250"/>
      <c r="Y66" s="250"/>
      <c r="Z66" s="250"/>
      <c r="AA66" s="250"/>
      <c r="AB66" s="250"/>
      <c r="AC66" s="250"/>
      <c r="AD66" s="250"/>
      <c r="AE66" s="250"/>
      <c r="AF66" s="250"/>
      <c r="AG66" s="250"/>
      <c r="AH66" s="250"/>
      <c r="AI66" s="250"/>
      <c r="AJ66" s="250"/>
      <c r="AK66" s="250"/>
      <c r="AL66" s="250"/>
      <c r="AM66" s="250"/>
      <c r="AN66" s="250"/>
      <c r="AO66" s="250"/>
      <c r="AP66" s="250"/>
      <c r="AQ66" s="250"/>
      <c r="AR66" s="250"/>
      <c r="AS66" s="250"/>
      <c r="AT66" s="250"/>
      <c r="AU66" s="250"/>
      <c r="AV66" s="250"/>
      <c r="AW66" s="250"/>
      <c r="AX66" s="250"/>
      <c r="AY66" s="250"/>
      <c r="AZ66" s="250"/>
      <c r="BA66" s="250"/>
      <c r="BB66" s="250"/>
      <c r="BC66" s="250"/>
      <c r="BD66" s="250"/>
      <c r="BE66" s="251"/>
    </row>
    <row r="67" spans="2:57" ht="24.95" customHeight="1">
      <c r="B67" s="133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71" t="s">
        <v>42</v>
      </c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2"/>
      <c r="AY67" s="172"/>
      <c r="AZ67" s="172"/>
      <c r="BA67" s="172"/>
      <c r="BB67" s="172"/>
      <c r="BC67" s="172"/>
      <c r="BD67" s="172"/>
      <c r="BE67" s="173"/>
    </row>
    <row r="68" spans="2:57" ht="24.95" customHeight="1">
      <c r="B68" s="125" t="s">
        <v>43</v>
      </c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59"/>
      <c r="N68" s="155" t="s">
        <v>44</v>
      </c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156"/>
      <c r="AY68" s="156"/>
      <c r="AZ68" s="156"/>
      <c r="BA68" s="156"/>
      <c r="BB68" s="156"/>
      <c r="BC68" s="156"/>
      <c r="BD68" s="156"/>
      <c r="BE68" s="157"/>
    </row>
    <row r="69" spans="2:57" ht="24.95" customHeight="1">
      <c r="B69" s="129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70"/>
      <c r="N69" s="252" t="s">
        <v>45</v>
      </c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5"/>
    </row>
    <row r="70" spans="2:57" ht="24.95" customHeight="1">
      <c r="B70" s="125" t="s">
        <v>46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59"/>
      <c r="N70" s="155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7"/>
    </row>
    <row r="71" spans="2:57" ht="21" customHeight="1">
      <c r="B71" s="160" t="s">
        <v>47</v>
      </c>
      <c r="C71" s="161"/>
      <c r="D71" s="161"/>
      <c r="E71" s="161"/>
      <c r="F71" s="161"/>
      <c r="G71" s="161"/>
      <c r="H71" s="161"/>
      <c r="I71" s="161"/>
      <c r="J71" s="161"/>
      <c r="K71" s="161"/>
      <c r="L71" s="161"/>
      <c r="M71" s="162"/>
      <c r="N71" s="102" t="s">
        <v>48</v>
      </c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 t="s">
        <v>49</v>
      </c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 t="s">
        <v>50</v>
      </c>
      <c r="AV71" s="97"/>
      <c r="AW71" s="97"/>
      <c r="AX71" s="97"/>
      <c r="AY71" s="97"/>
      <c r="AZ71" s="97"/>
      <c r="BA71" s="97"/>
      <c r="BB71" s="97"/>
      <c r="BC71" s="97"/>
      <c r="BD71" s="98"/>
      <c r="BE71" s="99"/>
    </row>
    <row r="72" spans="2:57" ht="21" customHeight="1">
      <c r="B72" s="163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8"/>
      <c r="N72" s="158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22" t="s">
        <v>51</v>
      </c>
      <c r="AV72" s="122"/>
      <c r="AW72" s="122"/>
      <c r="AX72" s="122"/>
      <c r="AY72" s="122"/>
      <c r="AZ72" s="122"/>
      <c r="BA72" s="122"/>
      <c r="BB72" s="122"/>
      <c r="BC72" s="122"/>
      <c r="BD72" s="123"/>
      <c r="BE72" s="124"/>
    </row>
    <row r="73" spans="2:57" ht="21" customHeight="1">
      <c r="B73" s="163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8"/>
      <c r="N73" s="103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111" t="s">
        <v>51</v>
      </c>
      <c r="AV73" s="111"/>
      <c r="AW73" s="111"/>
      <c r="AX73" s="111"/>
      <c r="AY73" s="111"/>
      <c r="AZ73" s="111"/>
      <c r="BA73" s="111"/>
      <c r="BB73" s="111"/>
      <c r="BC73" s="111"/>
      <c r="BD73" s="112"/>
      <c r="BE73" s="113"/>
    </row>
    <row r="74" spans="2:57" ht="21" customHeight="1">
      <c r="B74" s="164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6"/>
      <c r="N74" s="204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14" t="s">
        <v>51</v>
      </c>
      <c r="AV74" s="114"/>
      <c r="AW74" s="114"/>
      <c r="AX74" s="114"/>
      <c r="AY74" s="114"/>
      <c r="AZ74" s="114"/>
      <c r="BA74" s="114"/>
      <c r="BB74" s="114"/>
      <c r="BC74" s="114"/>
      <c r="BD74" s="115"/>
      <c r="BE74" s="116"/>
    </row>
    <row r="75" spans="2:57" ht="24.95" customHeight="1">
      <c r="B75" s="149" t="s">
        <v>52</v>
      </c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19" t="s">
        <v>53</v>
      </c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1"/>
    </row>
    <row r="76" spans="2:57" ht="24.95" customHeight="1">
      <c r="B76" s="151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71" t="s">
        <v>54</v>
      </c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  <c r="AF76" s="172"/>
      <c r="AG76" s="172"/>
      <c r="AH76" s="172"/>
      <c r="AI76" s="172"/>
      <c r="AJ76" s="172"/>
      <c r="AK76" s="172"/>
      <c r="AL76" s="172"/>
      <c r="AM76" s="172"/>
      <c r="AN76" s="172"/>
      <c r="AO76" s="172"/>
      <c r="AP76" s="172"/>
      <c r="AQ76" s="172"/>
      <c r="AR76" s="172"/>
      <c r="AS76" s="172"/>
      <c r="AT76" s="172"/>
      <c r="AU76" s="172"/>
      <c r="AV76" s="172"/>
      <c r="AW76" s="172"/>
      <c r="AX76" s="172"/>
      <c r="AY76" s="172"/>
      <c r="AZ76" s="172"/>
      <c r="BA76" s="172"/>
      <c r="BB76" s="172"/>
      <c r="BC76" s="172"/>
      <c r="BD76" s="172"/>
      <c r="BE76" s="173"/>
    </row>
    <row r="77" spans="2:57" ht="21" customHeight="1">
      <c r="B77" s="125" t="s">
        <v>55</v>
      </c>
      <c r="C77" s="126"/>
      <c r="D77" s="126"/>
      <c r="E77" s="126"/>
      <c r="F77" s="126"/>
      <c r="G77" s="126"/>
      <c r="H77" s="126"/>
      <c r="I77" s="126"/>
      <c r="J77" s="126"/>
      <c r="K77" s="126"/>
      <c r="L77" s="126"/>
      <c r="M77" s="159"/>
      <c r="N77" s="102" t="s">
        <v>56</v>
      </c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 t="s">
        <v>57</v>
      </c>
      <c r="AB77" s="97"/>
      <c r="AC77" s="97"/>
      <c r="AD77" s="97"/>
      <c r="AE77" s="97"/>
      <c r="AF77" s="97"/>
      <c r="AG77" s="97"/>
      <c r="AH77" s="97"/>
      <c r="AI77" s="97"/>
      <c r="AJ77" s="97"/>
      <c r="AK77" s="97"/>
      <c r="AL77" s="97"/>
      <c r="AM77" s="97"/>
      <c r="AN77" s="97"/>
      <c r="AO77" s="97"/>
      <c r="AP77" s="97"/>
      <c r="AQ77" s="97"/>
      <c r="AR77" s="97"/>
      <c r="AS77" s="97"/>
      <c r="AT77" s="97"/>
      <c r="AU77" s="97"/>
      <c r="AV77" s="97"/>
      <c r="AW77" s="97"/>
      <c r="AX77" s="97"/>
      <c r="AY77" s="97"/>
      <c r="AZ77" s="97" t="s">
        <v>58</v>
      </c>
      <c r="BA77" s="97"/>
      <c r="BB77" s="97"/>
      <c r="BC77" s="97"/>
      <c r="BD77" s="98"/>
      <c r="BE77" s="99"/>
    </row>
    <row r="78" spans="2:57" ht="21" customHeight="1">
      <c r="B78" s="127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69"/>
      <c r="N78" s="175" t="s">
        <v>59</v>
      </c>
      <c r="O78" s="176"/>
      <c r="P78" s="109" t="s">
        <v>60</v>
      </c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110"/>
      <c r="BC78" s="110"/>
      <c r="BD78" s="117"/>
      <c r="BE78" s="118"/>
    </row>
    <row r="79" spans="2:57" ht="21" customHeight="1">
      <c r="B79" s="127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69"/>
      <c r="N79" s="177"/>
      <c r="O79" s="178"/>
      <c r="P79" s="103" t="s">
        <v>61</v>
      </c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95"/>
      <c r="BE79" s="96"/>
    </row>
    <row r="80" spans="2:57" ht="21" customHeight="1"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69"/>
      <c r="N80" s="177"/>
      <c r="O80" s="178"/>
      <c r="P80" s="103" t="s">
        <v>62</v>
      </c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95"/>
      <c r="BE80" s="96"/>
    </row>
    <row r="81" spans="2:57" ht="21" customHeight="1">
      <c r="B81" s="127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69"/>
      <c r="N81" s="177"/>
      <c r="O81" s="178"/>
      <c r="P81" s="103" t="s">
        <v>63</v>
      </c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95"/>
      <c r="BE81" s="96"/>
    </row>
    <row r="82" spans="2:57" ht="21" customHeight="1">
      <c r="B82" s="127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69"/>
      <c r="N82" s="177"/>
      <c r="O82" s="178"/>
      <c r="P82" s="174" t="s">
        <v>64</v>
      </c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3"/>
      <c r="BE82" s="94"/>
    </row>
    <row r="83" spans="2:57">
      <c r="B83" s="127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69"/>
      <c r="N83" s="177"/>
      <c r="O83" s="178"/>
      <c r="P83" s="142" t="s">
        <v>65</v>
      </c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3"/>
      <c r="AU83" s="143"/>
      <c r="AV83" s="143"/>
      <c r="AW83" s="143"/>
      <c r="AX83" s="143"/>
      <c r="AY83" s="143"/>
      <c r="AZ83" s="143"/>
      <c r="BA83" s="143"/>
      <c r="BB83" s="143"/>
      <c r="BC83" s="143"/>
      <c r="BD83" s="143"/>
      <c r="BE83" s="144"/>
    </row>
    <row r="84" spans="2:57">
      <c r="B84" s="127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69"/>
      <c r="N84" s="179"/>
      <c r="O84" s="180"/>
      <c r="P84" s="89" t="s">
        <v>66</v>
      </c>
      <c r="Q84" s="9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  <c r="AN84" s="90"/>
      <c r="AO84" s="90"/>
      <c r="AP84" s="90"/>
      <c r="AQ84" s="90"/>
      <c r="AR84" s="90"/>
      <c r="AS84" s="90"/>
      <c r="AT84" s="90"/>
      <c r="AU84" s="90"/>
      <c r="AV84" s="90"/>
      <c r="AW84" s="90"/>
      <c r="AX84" s="90"/>
      <c r="AY84" s="90"/>
      <c r="AZ84" s="90"/>
      <c r="BA84" s="90"/>
      <c r="BB84" s="90"/>
      <c r="BC84" s="90"/>
      <c r="BD84" s="90"/>
      <c r="BE84" s="91"/>
    </row>
    <row r="85" spans="2:57" ht="21" customHeight="1">
      <c r="B85" s="127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69"/>
      <c r="N85" s="105" t="s">
        <v>67</v>
      </c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7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7"/>
      <c r="BE85" s="88"/>
    </row>
    <row r="86" spans="2:57" ht="21" customHeight="1">
      <c r="B86" s="127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69"/>
      <c r="N86" s="108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83"/>
      <c r="AW86" s="83"/>
      <c r="AX86" s="83"/>
      <c r="AY86" s="83"/>
      <c r="AZ86" s="83"/>
      <c r="BA86" s="83"/>
      <c r="BB86" s="83"/>
      <c r="BC86" s="83"/>
      <c r="BD86" s="61"/>
      <c r="BE86" s="84"/>
    </row>
    <row r="87" spans="2:57" ht="21" customHeight="1">
      <c r="B87" s="127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69"/>
      <c r="N87" s="108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83"/>
      <c r="AZ87" s="83"/>
      <c r="BA87" s="83"/>
      <c r="BB87" s="83"/>
      <c r="BC87" s="83"/>
      <c r="BD87" s="61"/>
      <c r="BE87" s="84"/>
    </row>
    <row r="88" spans="2:57" ht="21" customHeight="1">
      <c r="B88" s="127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69"/>
      <c r="N88" s="108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61"/>
      <c r="BE88" s="84"/>
    </row>
    <row r="89" spans="2:57" ht="21" customHeight="1">
      <c r="B89" s="127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69"/>
      <c r="N89" s="108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61"/>
      <c r="BE89" s="84"/>
    </row>
    <row r="90" spans="2:57" ht="21" customHeight="1">
      <c r="B90" s="127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69"/>
      <c r="N90" s="108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61"/>
      <c r="BE90" s="84"/>
    </row>
    <row r="91" spans="2:57" ht="21" customHeight="1">
      <c r="B91" s="129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70"/>
      <c r="N91" s="185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  <c r="AY91" s="104"/>
      <c r="AZ91" s="104"/>
      <c r="BA91" s="104"/>
      <c r="BB91" s="104"/>
      <c r="BC91" s="104"/>
      <c r="BD91" s="73"/>
      <c r="BE91" s="184"/>
    </row>
    <row r="92" spans="2:57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spans="2:57" ht="21.75" customHeight="1">
      <c r="B93" s="125" t="s">
        <v>68</v>
      </c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59"/>
      <c r="N93" s="191" t="s">
        <v>69</v>
      </c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2"/>
      <c r="Z93" s="193"/>
      <c r="AA93" s="199" t="s">
        <v>70</v>
      </c>
      <c r="AB93" s="200"/>
      <c r="AC93" s="200"/>
      <c r="AD93" s="200"/>
      <c r="AE93" s="200"/>
      <c r="AF93" s="200"/>
      <c r="AG93" s="200"/>
      <c r="AH93" s="200"/>
      <c r="AI93" s="200"/>
      <c r="AJ93" s="200"/>
      <c r="AK93" s="200"/>
      <c r="AL93" s="200"/>
      <c r="AM93" s="200"/>
      <c r="AN93" s="200"/>
      <c r="AO93" s="200"/>
      <c r="AP93" s="200"/>
      <c r="AQ93" s="200"/>
      <c r="AR93" s="200"/>
      <c r="AS93" s="200"/>
      <c r="AT93" s="200"/>
      <c r="AU93" s="200"/>
      <c r="AV93" s="200"/>
      <c r="AW93" s="200"/>
      <c r="AX93" s="200"/>
      <c r="AY93" s="200"/>
      <c r="AZ93" s="200"/>
      <c r="BA93" s="200"/>
      <c r="BB93" s="200"/>
      <c r="BC93" s="200"/>
      <c r="BD93" s="200"/>
      <c r="BE93" s="201"/>
    </row>
    <row r="94" spans="2:57" ht="21.75" customHeight="1">
      <c r="B94" s="127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69"/>
      <c r="N94" s="194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195"/>
      <c r="AA94" s="202" t="s">
        <v>71</v>
      </c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203"/>
    </row>
    <row r="95" spans="2:57" ht="21.75" customHeight="1">
      <c r="B95" s="127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69"/>
      <c r="N95" s="196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8"/>
      <c r="AA95" s="186" t="s">
        <v>72</v>
      </c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182"/>
    </row>
    <row r="96" spans="2:57" ht="21.75" customHeight="1">
      <c r="B96" s="127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69"/>
      <c r="N96" s="125" t="s">
        <v>73</v>
      </c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217"/>
      <c r="AA96" s="187"/>
      <c r="AB96" s="120"/>
      <c r="AC96" s="120"/>
      <c r="AD96" s="120"/>
      <c r="AE96" s="120"/>
      <c r="AF96" s="120"/>
      <c r="AG96" s="120"/>
      <c r="AH96" s="120"/>
      <c r="AI96" s="120"/>
      <c r="AJ96" s="120"/>
      <c r="AK96" s="120"/>
      <c r="AL96" s="120"/>
      <c r="AM96" s="120"/>
      <c r="AN96" s="120"/>
      <c r="AO96" s="120"/>
      <c r="AP96" s="120"/>
      <c r="AQ96" s="120"/>
      <c r="AR96" s="120"/>
      <c r="AS96" s="120"/>
      <c r="AT96" s="120"/>
      <c r="AU96" s="120"/>
      <c r="AV96" s="120"/>
      <c r="AW96" s="120"/>
      <c r="AX96" s="120"/>
      <c r="AY96" s="120"/>
      <c r="AZ96" s="120"/>
      <c r="BA96" s="120"/>
      <c r="BB96" s="120"/>
      <c r="BC96" s="120"/>
      <c r="BD96" s="120"/>
      <c r="BE96" s="121"/>
    </row>
    <row r="97" spans="2:57" ht="21.75" customHeight="1">
      <c r="B97" s="127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69"/>
      <c r="N97" s="127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218"/>
      <c r="AA97" s="95"/>
      <c r="AB97" s="16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7"/>
      <c r="AO97" s="167"/>
      <c r="AP97" s="167"/>
      <c r="AQ97" s="167"/>
      <c r="AR97" s="167"/>
      <c r="AS97" s="167"/>
      <c r="AT97" s="167"/>
      <c r="AU97" s="167"/>
      <c r="AV97" s="167"/>
      <c r="AW97" s="167"/>
      <c r="AX97" s="167"/>
      <c r="AY97" s="167"/>
      <c r="AZ97" s="167"/>
      <c r="BA97" s="167"/>
      <c r="BB97" s="167"/>
      <c r="BC97" s="167"/>
      <c r="BD97" s="167"/>
      <c r="BE97" s="168"/>
    </row>
    <row r="98" spans="2:57" ht="21.75" customHeight="1">
      <c r="B98" s="127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69"/>
      <c r="N98" s="127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218"/>
      <c r="AA98" s="95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7"/>
      <c r="BD98" s="167"/>
      <c r="BE98" s="168"/>
    </row>
    <row r="99" spans="2:57" ht="21.75" customHeight="1">
      <c r="B99" s="127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69"/>
      <c r="N99" s="127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218"/>
      <c r="AA99" s="95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  <c r="AR99" s="167"/>
      <c r="AS99" s="167"/>
      <c r="AT99" s="167"/>
      <c r="AU99" s="167"/>
      <c r="AV99" s="167"/>
      <c r="AW99" s="167"/>
      <c r="AX99" s="167"/>
      <c r="AY99" s="167"/>
      <c r="AZ99" s="167"/>
      <c r="BA99" s="167"/>
      <c r="BB99" s="167"/>
      <c r="BC99" s="167"/>
      <c r="BD99" s="167"/>
      <c r="BE99" s="168"/>
    </row>
    <row r="100" spans="2:57" ht="21.75" customHeight="1">
      <c r="B100" s="127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69"/>
      <c r="N100" s="129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219"/>
      <c r="AA100" s="183"/>
      <c r="AB100" s="172"/>
      <c r="AC100" s="172"/>
      <c r="AD100" s="172"/>
      <c r="AE100" s="172"/>
      <c r="AF100" s="172"/>
      <c r="AG100" s="172"/>
      <c r="AH100" s="172"/>
      <c r="AI100" s="172"/>
      <c r="AJ100" s="172"/>
      <c r="AK100" s="172"/>
      <c r="AL100" s="172"/>
      <c r="AM100" s="172"/>
      <c r="AN100" s="172"/>
      <c r="AO100" s="172"/>
      <c r="AP100" s="172"/>
      <c r="AQ100" s="172"/>
      <c r="AR100" s="172"/>
      <c r="AS100" s="172"/>
      <c r="AT100" s="172"/>
      <c r="AU100" s="172"/>
      <c r="AV100" s="172"/>
      <c r="AW100" s="172"/>
      <c r="AX100" s="172"/>
      <c r="AY100" s="172"/>
      <c r="AZ100" s="172"/>
      <c r="BA100" s="172"/>
      <c r="BB100" s="172"/>
      <c r="BC100" s="172"/>
      <c r="BD100" s="172"/>
      <c r="BE100" s="173"/>
    </row>
    <row r="101" spans="2:57" ht="18.75" customHeight="1">
      <c r="B101" s="127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69"/>
      <c r="N101" s="191" t="s">
        <v>74</v>
      </c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3"/>
      <c r="AA101" s="230" t="s">
        <v>75</v>
      </c>
      <c r="AB101" s="231"/>
      <c r="AC101" s="231"/>
      <c r="AD101" s="231"/>
      <c r="AE101" s="231"/>
      <c r="AF101" s="234"/>
      <c r="AG101" s="230"/>
      <c r="AH101" s="231"/>
      <c r="AI101" s="231"/>
      <c r="AJ101" s="231"/>
      <c r="AK101" s="231"/>
      <c r="AL101" s="231"/>
      <c r="AM101" s="231"/>
      <c r="AN101" s="231"/>
      <c r="AO101" s="231"/>
      <c r="AP101" s="231"/>
      <c r="AQ101" s="231"/>
      <c r="AR101" s="231"/>
      <c r="AS101" s="231"/>
      <c r="AT101" s="231"/>
      <c r="AU101" s="231"/>
      <c r="AV101" s="231"/>
      <c r="AW101" s="231"/>
      <c r="AX101" s="231"/>
      <c r="AY101" s="231"/>
      <c r="AZ101" s="231"/>
      <c r="BA101" s="231"/>
      <c r="BB101" s="231"/>
      <c r="BC101" s="231"/>
      <c r="BD101" s="231"/>
      <c r="BE101" s="232"/>
    </row>
    <row r="102" spans="2:57" ht="27.75" customHeight="1">
      <c r="B102" s="127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69"/>
      <c r="N102" s="196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8"/>
      <c r="AA102" s="205" t="s">
        <v>76</v>
      </c>
      <c r="AB102" s="206"/>
      <c r="AC102" s="206"/>
      <c r="AD102" s="206"/>
      <c r="AE102" s="206"/>
      <c r="AF102" s="207"/>
      <c r="AG102" s="205"/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206"/>
      <c r="AX102" s="206"/>
      <c r="AY102" s="206"/>
      <c r="AZ102" s="206"/>
      <c r="BA102" s="206"/>
      <c r="BB102" s="206"/>
      <c r="BC102" s="206"/>
      <c r="BD102" s="206"/>
      <c r="BE102" s="233"/>
    </row>
    <row r="103" spans="2:57" ht="57.75" customHeight="1">
      <c r="B103" s="127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69"/>
      <c r="N103" s="208" t="s">
        <v>77</v>
      </c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20"/>
      <c r="AA103" s="188" t="s">
        <v>78</v>
      </c>
      <c r="AB103" s="189"/>
      <c r="AC103" s="189"/>
      <c r="AD103" s="189"/>
      <c r="AE103" s="189"/>
      <c r="AF103" s="190"/>
      <c r="AG103" s="230"/>
      <c r="AH103" s="231"/>
      <c r="AI103" s="231"/>
      <c r="AJ103" s="231"/>
      <c r="AK103" s="231"/>
      <c r="AL103" s="231"/>
      <c r="AM103" s="231"/>
      <c r="AN103" s="231"/>
      <c r="AO103" s="231"/>
      <c r="AP103" s="231"/>
      <c r="AQ103" s="231"/>
      <c r="AR103" s="231"/>
      <c r="AS103" s="231"/>
      <c r="AT103" s="231"/>
      <c r="AU103" s="231"/>
      <c r="AV103" s="231"/>
      <c r="AW103" s="231"/>
      <c r="AX103" s="231"/>
      <c r="AY103" s="231"/>
      <c r="AZ103" s="231"/>
      <c r="BA103" s="231"/>
      <c r="BB103" s="231"/>
      <c r="BC103" s="231"/>
      <c r="BD103" s="231"/>
      <c r="BE103" s="232"/>
    </row>
    <row r="104" spans="2:57" ht="57.75" customHeight="1">
      <c r="B104" s="129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70"/>
      <c r="N104" s="214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21"/>
      <c r="AA104" s="205" t="s">
        <v>79</v>
      </c>
      <c r="AB104" s="206"/>
      <c r="AC104" s="206"/>
      <c r="AD104" s="206"/>
      <c r="AE104" s="206"/>
      <c r="AF104" s="207"/>
      <c r="AG104" s="205"/>
      <c r="AH104" s="206"/>
      <c r="AI104" s="206"/>
      <c r="AJ104" s="206"/>
      <c r="AK104" s="206"/>
      <c r="AL104" s="206"/>
      <c r="AM104" s="206"/>
      <c r="AN104" s="206"/>
      <c r="AO104" s="206"/>
      <c r="AP104" s="206"/>
      <c r="AQ104" s="206"/>
      <c r="AR104" s="206"/>
      <c r="AS104" s="206"/>
      <c r="AT104" s="206"/>
      <c r="AU104" s="206"/>
      <c r="AV104" s="206"/>
      <c r="AW104" s="206"/>
      <c r="AX104" s="206"/>
      <c r="AY104" s="206"/>
      <c r="AZ104" s="206"/>
      <c r="BA104" s="206"/>
      <c r="BB104" s="206"/>
      <c r="BC104" s="206"/>
      <c r="BD104" s="206"/>
      <c r="BE104" s="233"/>
    </row>
    <row r="105" spans="2:57" ht="21.75" customHeight="1">
      <c r="B105" s="125" t="s">
        <v>80</v>
      </c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59"/>
      <c r="N105" s="208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  <c r="AA105" s="209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9"/>
      <c r="AQ105" s="209"/>
      <c r="AR105" s="209"/>
      <c r="AS105" s="209"/>
      <c r="AT105" s="209"/>
      <c r="AU105" s="209"/>
      <c r="AV105" s="209"/>
      <c r="AW105" s="209"/>
      <c r="AX105" s="209"/>
      <c r="AY105" s="209"/>
      <c r="AZ105" s="209"/>
      <c r="BA105" s="209"/>
      <c r="BB105" s="209"/>
      <c r="BC105" s="209"/>
      <c r="BD105" s="209"/>
      <c r="BE105" s="210"/>
    </row>
    <row r="106" spans="2:57" ht="21.75" customHeight="1">
      <c r="B106" s="127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69"/>
      <c r="N106" s="211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3"/>
    </row>
    <row r="107" spans="2:57" ht="21.75" customHeight="1">
      <c r="B107" s="127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69"/>
      <c r="N107" s="211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3"/>
    </row>
    <row r="108" spans="2:57" ht="21.75" customHeight="1">
      <c r="B108" s="127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69"/>
      <c r="N108" s="211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3"/>
    </row>
    <row r="109" spans="2:57" ht="21.75" customHeight="1">
      <c r="B109" s="127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69"/>
      <c r="N109" s="211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/>
      <c r="AF109" s="212"/>
      <c r="AG109" s="212"/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212"/>
      <c r="AX109" s="212"/>
      <c r="AY109" s="212"/>
      <c r="AZ109" s="212"/>
      <c r="BA109" s="212"/>
      <c r="BB109" s="212"/>
      <c r="BC109" s="212"/>
      <c r="BD109" s="212"/>
      <c r="BE109" s="213"/>
    </row>
    <row r="110" spans="2:57" ht="21.75" customHeight="1">
      <c r="B110" s="127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69"/>
      <c r="N110" s="211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212"/>
      <c r="AX110" s="212"/>
      <c r="AY110" s="212"/>
      <c r="AZ110" s="212"/>
      <c r="BA110" s="212"/>
      <c r="BB110" s="212"/>
      <c r="BC110" s="212"/>
      <c r="BD110" s="212"/>
      <c r="BE110" s="213"/>
    </row>
    <row r="111" spans="2:57" ht="21.75" customHeight="1">
      <c r="B111" s="127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69"/>
      <c r="N111" s="211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2"/>
      <c r="AZ111" s="212"/>
      <c r="BA111" s="212"/>
      <c r="BB111" s="212"/>
      <c r="BC111" s="212"/>
      <c r="BD111" s="212"/>
      <c r="BE111" s="213"/>
    </row>
    <row r="112" spans="2:57" ht="21.75" customHeight="1">
      <c r="B112" s="127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69"/>
      <c r="N112" s="211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3"/>
    </row>
    <row r="113" spans="2:57" ht="21.75" customHeight="1">
      <c r="B113" s="129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70"/>
      <c r="N113" s="222" t="s">
        <v>81</v>
      </c>
      <c r="O113" s="223"/>
      <c r="P113" s="223"/>
      <c r="Q113" s="223"/>
      <c r="R113" s="223"/>
      <c r="S113" s="223"/>
      <c r="T113" s="223"/>
      <c r="U113" s="223"/>
      <c r="V113" s="223"/>
      <c r="W113" s="223"/>
      <c r="X113" s="223"/>
      <c r="Y113" s="223"/>
      <c r="Z113" s="223"/>
      <c r="AA113" s="223"/>
      <c r="AB113" s="223"/>
      <c r="AC113" s="223"/>
      <c r="AD113" s="223"/>
      <c r="AE113" s="223"/>
      <c r="AF113" s="223"/>
      <c r="AG113" s="223"/>
      <c r="AH113" s="223"/>
      <c r="AI113" s="223"/>
      <c r="AJ113" s="223"/>
      <c r="AK113" s="223"/>
      <c r="AL113" s="223"/>
      <c r="AM113" s="223"/>
      <c r="AN113" s="223"/>
      <c r="AO113" s="223"/>
      <c r="AP113" s="223"/>
      <c r="AQ113" s="223"/>
      <c r="AR113" s="223"/>
      <c r="AS113" s="223"/>
      <c r="AT113" s="223"/>
      <c r="AU113" s="223"/>
      <c r="AV113" s="223"/>
      <c r="AW113" s="223"/>
      <c r="AX113" s="223"/>
      <c r="AY113" s="223"/>
      <c r="AZ113" s="223"/>
      <c r="BA113" s="223"/>
      <c r="BB113" s="223"/>
      <c r="BC113" s="223"/>
      <c r="BD113" s="223"/>
      <c r="BE113" s="224"/>
    </row>
    <row r="114" spans="2:57" ht="21.75" customHeight="1">
      <c r="B114" s="208" t="s">
        <v>82</v>
      </c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10"/>
      <c r="N114" s="208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09"/>
      <c r="BC114" s="209"/>
      <c r="BD114" s="209"/>
      <c r="BE114" s="210"/>
    </row>
    <row r="115" spans="2:57" ht="21.75" customHeight="1">
      <c r="B115" s="211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3"/>
      <c r="N115" s="211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  <c r="Z115" s="212"/>
      <c r="AA115" s="212"/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2"/>
      <c r="AZ115" s="212"/>
      <c r="BA115" s="212"/>
      <c r="BB115" s="212"/>
      <c r="BC115" s="212"/>
      <c r="BD115" s="212"/>
      <c r="BE115" s="213"/>
    </row>
    <row r="116" spans="2:57" ht="21.75" customHeight="1">
      <c r="B116" s="211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3"/>
      <c r="N116" s="211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3"/>
    </row>
    <row r="117" spans="2:57" ht="21.75" customHeight="1">
      <c r="B117" s="211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3"/>
      <c r="N117" s="211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3"/>
    </row>
    <row r="118" spans="2:57" ht="21.75" customHeight="1">
      <c r="B118" s="211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3"/>
      <c r="N118" s="211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3"/>
    </row>
    <row r="119" spans="2:57" ht="21.75" customHeight="1">
      <c r="B119" s="211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3"/>
      <c r="N119" s="211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2"/>
      <c r="AZ119" s="212"/>
      <c r="BA119" s="212"/>
      <c r="BB119" s="212"/>
      <c r="BC119" s="212"/>
      <c r="BD119" s="212"/>
      <c r="BE119" s="213"/>
    </row>
    <row r="120" spans="2:57" ht="21.75" customHeight="1">
      <c r="B120" s="211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3"/>
      <c r="N120" s="211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2"/>
      <c r="AZ120" s="212"/>
      <c r="BA120" s="212"/>
      <c r="BB120" s="212"/>
      <c r="BC120" s="212"/>
      <c r="BD120" s="212"/>
      <c r="BE120" s="213"/>
    </row>
    <row r="121" spans="2:57" ht="21.75" customHeight="1">
      <c r="B121" s="211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3"/>
      <c r="N121" s="211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3"/>
    </row>
    <row r="122" spans="2:57" ht="21.75" customHeight="1">
      <c r="B122" s="211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3"/>
      <c r="N122" s="211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3"/>
    </row>
    <row r="123" spans="2:57" ht="21.75" customHeight="1">
      <c r="B123" s="211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3"/>
      <c r="N123" s="211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3"/>
    </row>
    <row r="124" spans="2:57" ht="21.75" customHeight="1">
      <c r="B124" s="214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6"/>
      <c r="N124" s="214"/>
      <c r="O124" s="215"/>
      <c r="P124" s="215"/>
      <c r="Q124" s="215"/>
      <c r="R124" s="215"/>
      <c r="S124" s="215"/>
      <c r="T124" s="215"/>
      <c r="U124" s="215"/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5"/>
      <c r="AG124" s="215"/>
      <c r="AH124" s="215"/>
      <c r="AI124" s="215"/>
      <c r="AJ124" s="215"/>
      <c r="AK124" s="215"/>
      <c r="AL124" s="215"/>
      <c r="AM124" s="215"/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5"/>
      <c r="AZ124" s="215"/>
      <c r="BA124" s="215"/>
      <c r="BB124" s="215"/>
      <c r="BC124" s="215"/>
      <c r="BD124" s="215"/>
      <c r="BE124" s="216"/>
    </row>
    <row r="125" spans="2:57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</sheetData>
  <mergeCells count="218">
    <mergeCell ref="AU62:BE62"/>
    <mergeCell ref="N66:BE66"/>
    <mergeCell ref="B68:M69"/>
    <mergeCell ref="N68:BE68"/>
    <mergeCell ref="N69:BE69"/>
    <mergeCell ref="N67:BE67"/>
    <mergeCell ref="N63:Y63"/>
    <mergeCell ref="AH63:AT63"/>
    <mergeCell ref="C23:AI23"/>
    <mergeCell ref="C24:AI24"/>
    <mergeCell ref="C25:AI25"/>
    <mergeCell ref="C26:AI26"/>
    <mergeCell ref="C28:AI28"/>
    <mergeCell ref="C30:AI30"/>
    <mergeCell ref="C29:AI29"/>
    <mergeCell ref="C27:AI27"/>
    <mergeCell ref="Z61:AG61"/>
    <mergeCell ref="C31:AI31"/>
    <mergeCell ref="C32:AI32"/>
    <mergeCell ref="C33:AI33"/>
    <mergeCell ref="C34:AI34"/>
    <mergeCell ref="N56:Y56"/>
    <mergeCell ref="N57:Y57"/>
    <mergeCell ref="Z56:AG56"/>
    <mergeCell ref="AH56:AT56"/>
    <mergeCell ref="Z57:AG57"/>
    <mergeCell ref="AW27:BE27"/>
    <mergeCell ref="AW28:BE28"/>
    <mergeCell ref="AJ28:AV28"/>
    <mergeCell ref="AW23:BE23"/>
    <mergeCell ref="AW24:BE24"/>
    <mergeCell ref="AJ27:AV27"/>
    <mergeCell ref="AJ25:AV25"/>
    <mergeCell ref="AJ26:AV26"/>
    <mergeCell ref="AW25:BE25"/>
    <mergeCell ref="AW26:BE26"/>
    <mergeCell ref="AW22:BE22"/>
    <mergeCell ref="AJ22:AV22"/>
    <mergeCell ref="AJ23:AV23"/>
    <mergeCell ref="AJ24:AV24"/>
    <mergeCell ref="AA104:AF104"/>
    <mergeCell ref="AG101:BE101"/>
    <mergeCell ref="AG102:BE102"/>
    <mergeCell ref="AG103:BE103"/>
    <mergeCell ref="AG104:BE104"/>
    <mergeCell ref="AA101:AF101"/>
    <mergeCell ref="AA102:AF102"/>
    <mergeCell ref="B114:M124"/>
    <mergeCell ref="B105:M113"/>
    <mergeCell ref="B93:M104"/>
    <mergeCell ref="N101:Z102"/>
    <mergeCell ref="N96:Z100"/>
    <mergeCell ref="N103:Z104"/>
    <mergeCell ref="N105:BE112"/>
    <mergeCell ref="N114:BE124"/>
    <mergeCell ref="N113:BE113"/>
    <mergeCell ref="AA103:AF103"/>
    <mergeCell ref="AA98:BE98"/>
    <mergeCell ref="AU60:BE60"/>
    <mergeCell ref="N93:Z95"/>
    <mergeCell ref="N88:Z88"/>
    <mergeCell ref="AA88:AY88"/>
    <mergeCell ref="AZ88:BE88"/>
    <mergeCell ref="AA93:BE93"/>
    <mergeCell ref="AA94:BE94"/>
    <mergeCell ref="N74:AD74"/>
    <mergeCell ref="AA99:BE99"/>
    <mergeCell ref="AA100:BE100"/>
    <mergeCell ref="AZ90:BE90"/>
    <mergeCell ref="N89:Z89"/>
    <mergeCell ref="N90:Z90"/>
    <mergeCell ref="AZ91:BE91"/>
    <mergeCell ref="N91:Z91"/>
    <mergeCell ref="AA95:BE95"/>
    <mergeCell ref="AA96:BE96"/>
    <mergeCell ref="AA97:BE97"/>
    <mergeCell ref="B77:M91"/>
    <mergeCell ref="N76:BE76"/>
    <mergeCell ref="N77:Z77"/>
    <mergeCell ref="AA77:AY77"/>
    <mergeCell ref="AZ77:BE77"/>
    <mergeCell ref="AZ81:BE81"/>
    <mergeCell ref="AZ89:BE89"/>
    <mergeCell ref="P82:Z82"/>
    <mergeCell ref="N78:O84"/>
    <mergeCell ref="C22:AI22"/>
    <mergeCell ref="AJ34:AV34"/>
    <mergeCell ref="B75:M76"/>
    <mergeCell ref="Z62:AG62"/>
    <mergeCell ref="Z63:AG63"/>
    <mergeCell ref="N70:BE70"/>
    <mergeCell ref="N72:AD72"/>
    <mergeCell ref="B70:M70"/>
    <mergeCell ref="B71:M74"/>
    <mergeCell ref="N64:BE64"/>
    <mergeCell ref="AU72:BE72"/>
    <mergeCell ref="B56:M64"/>
    <mergeCell ref="B65:M67"/>
    <mergeCell ref="AU56:BE56"/>
    <mergeCell ref="AU57:BE57"/>
    <mergeCell ref="AU59:BE59"/>
    <mergeCell ref="N65:BE65"/>
    <mergeCell ref="AU61:BE61"/>
    <mergeCell ref="AU63:BE63"/>
    <mergeCell ref="AU58:BE58"/>
    <mergeCell ref="P78:Z78"/>
    <mergeCell ref="P79:Z79"/>
    <mergeCell ref="AU73:BE73"/>
    <mergeCell ref="AU74:BE74"/>
    <mergeCell ref="AZ79:BE79"/>
    <mergeCell ref="AA78:AY78"/>
    <mergeCell ref="AA79:AY79"/>
    <mergeCell ref="AZ78:BE78"/>
    <mergeCell ref="N75:BE75"/>
    <mergeCell ref="N73:AD73"/>
    <mergeCell ref="AA91:AY91"/>
    <mergeCell ref="N85:Z85"/>
    <mergeCell ref="N86:Z86"/>
    <mergeCell ref="AA85:AY85"/>
    <mergeCell ref="AA86:AY86"/>
    <mergeCell ref="AA89:AY89"/>
    <mergeCell ref="N87:Z87"/>
    <mergeCell ref="AA87:AY87"/>
    <mergeCell ref="AU71:BE71"/>
    <mergeCell ref="AA90:AY90"/>
    <mergeCell ref="AE71:AT71"/>
    <mergeCell ref="AE72:AT72"/>
    <mergeCell ref="AE73:AT73"/>
    <mergeCell ref="AE74:AT74"/>
    <mergeCell ref="N71:AD71"/>
    <mergeCell ref="P80:Z80"/>
    <mergeCell ref="AZ86:BE86"/>
    <mergeCell ref="P81:Z81"/>
    <mergeCell ref="AZ87:BE87"/>
    <mergeCell ref="AA81:AY81"/>
    <mergeCell ref="AZ85:BE85"/>
    <mergeCell ref="P84:BE84"/>
    <mergeCell ref="AZ82:BE82"/>
    <mergeCell ref="AA80:AY80"/>
    <mergeCell ref="AA82:AY82"/>
    <mergeCell ref="AZ80:BE80"/>
    <mergeCell ref="P83:BE83"/>
    <mergeCell ref="AH57:AT57"/>
    <mergeCell ref="AH58:AT58"/>
    <mergeCell ref="AH59:AT59"/>
    <mergeCell ref="Z58:AG58"/>
    <mergeCell ref="Z59:AG59"/>
    <mergeCell ref="Z60:AG60"/>
    <mergeCell ref="N58:Y58"/>
    <mergeCell ref="N59:Y59"/>
    <mergeCell ref="B1:BE1"/>
    <mergeCell ref="B2:BE2"/>
    <mergeCell ref="B4:BE4"/>
    <mergeCell ref="B5:BE5"/>
    <mergeCell ref="B3:BE3"/>
    <mergeCell ref="AD12:AK12"/>
    <mergeCell ref="AD13:AK13"/>
    <mergeCell ref="B6:BE6"/>
    <mergeCell ref="B7:BE7"/>
    <mergeCell ref="B8:BE8"/>
    <mergeCell ref="B9:BE9"/>
    <mergeCell ref="BD13:BE13"/>
    <mergeCell ref="A15:BE15"/>
    <mergeCell ref="B10:BE10"/>
    <mergeCell ref="B11:AC11"/>
    <mergeCell ref="B12:AC12"/>
    <mergeCell ref="B13:AC13"/>
    <mergeCell ref="AL11:BE11"/>
    <mergeCell ref="AL12:BE12"/>
    <mergeCell ref="AL13:BC13"/>
    <mergeCell ref="AD11:AK11"/>
    <mergeCell ref="A16:BE16"/>
    <mergeCell ref="B14:AC14"/>
    <mergeCell ref="A17:BE17"/>
    <mergeCell ref="A18:BE18"/>
    <mergeCell ref="AD14:AK14"/>
    <mergeCell ref="AL14:BE14"/>
    <mergeCell ref="A20:BE20"/>
    <mergeCell ref="A21:BE21"/>
    <mergeCell ref="A19:BE19"/>
    <mergeCell ref="B35:BE35"/>
    <mergeCell ref="AW34:BE34"/>
    <mergeCell ref="AJ32:AV32"/>
    <mergeCell ref="AJ33:AV33"/>
    <mergeCell ref="AJ31:AV31"/>
    <mergeCell ref="AW30:BE30"/>
    <mergeCell ref="AW31:BE31"/>
    <mergeCell ref="AW32:BE32"/>
    <mergeCell ref="AW33:BE33"/>
    <mergeCell ref="AJ30:AV30"/>
    <mergeCell ref="B36:BE36"/>
    <mergeCell ref="B37:BE37"/>
    <mergeCell ref="B38:BE38"/>
    <mergeCell ref="B39:BE39"/>
    <mergeCell ref="B40:BE40"/>
    <mergeCell ref="B41:BE41"/>
    <mergeCell ref="B42:BE42"/>
    <mergeCell ref="B43:BE43"/>
    <mergeCell ref="B44:BE44"/>
    <mergeCell ref="B45:BE45"/>
    <mergeCell ref="B46:BE46"/>
    <mergeCell ref="B47:BE47"/>
    <mergeCell ref="B48:BE48"/>
    <mergeCell ref="B49:BE49"/>
    <mergeCell ref="B50:BE50"/>
    <mergeCell ref="B51:BE51"/>
    <mergeCell ref="B52:BE52"/>
    <mergeCell ref="B53:BE53"/>
    <mergeCell ref="AJ29:AV29"/>
    <mergeCell ref="AW29:BE29"/>
    <mergeCell ref="B54:BE54"/>
    <mergeCell ref="B55:BE55"/>
    <mergeCell ref="N62:Y62"/>
    <mergeCell ref="AH60:AT60"/>
    <mergeCell ref="AH61:AT61"/>
    <mergeCell ref="AH62:AT62"/>
    <mergeCell ref="N60:Y60"/>
    <mergeCell ref="N61:Y61"/>
  </mergeCells>
  <phoneticPr fontId="2"/>
  <pageMargins left="0.78740157480314965" right="0.78740157480314965" top="0.59055118110236227" bottom="0.78740157480314965" header="0.39370078740157483" footer="0.39370078740157483"/>
  <pageSetup paperSize="9" scale="97" orientation="portrait" horizontalDpi="400" verticalDpi="1200" r:id="rId1"/>
  <headerFooter alignWithMargins="0">
    <oddHeader>&amp;R&amp;U平成27年(2015年)12月22日　改訂</oddHeader>
  </headerFooter>
  <rowBreaks count="2" manualBreakCount="2">
    <brk id="53" max="16383" man="1"/>
    <brk id="91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4E673-30D3-49B9-B857-4006BD64B254}">
  <dimension ref="A1:W209"/>
  <sheetViews>
    <sheetView showZeros="0" view="pageBreakPreview" zoomScaleNormal="100" workbookViewId="0">
      <selection activeCell="G25" sqref="G25"/>
    </sheetView>
  </sheetViews>
  <sheetFormatPr defaultColWidth="10.28515625" defaultRowHeight="13.5"/>
  <cols>
    <col min="1" max="1" width="1" style="3" customWidth="1"/>
    <col min="2" max="2" width="4.7109375" style="5" customWidth="1"/>
    <col min="3" max="3" width="7.140625" style="4" customWidth="1"/>
    <col min="4" max="4" width="10.7109375" style="3" customWidth="1"/>
    <col min="5" max="5" width="9.7109375" style="3" customWidth="1"/>
    <col min="6" max="7" width="6.28515625" style="3" bestFit="1" customWidth="1"/>
    <col min="8" max="8" width="11.7109375" style="3" customWidth="1"/>
    <col min="9" max="9" width="8.85546875" style="3" bestFit="1" customWidth="1"/>
    <col min="10" max="10" width="7.7109375" style="3" bestFit="1" customWidth="1"/>
    <col min="11" max="11" width="6.7109375" style="3" bestFit="1" customWidth="1"/>
    <col min="12" max="12" width="6.28515625" style="3" customWidth="1"/>
    <col min="13" max="13" width="5.7109375" style="5" customWidth="1"/>
    <col min="14" max="14" width="11" style="3" customWidth="1"/>
    <col min="15" max="15" width="6" style="3" bestFit="1" customWidth="1"/>
    <col min="16" max="16" width="6.7109375" style="3" customWidth="1"/>
    <col min="17" max="17" width="2.7109375" style="6" customWidth="1"/>
    <col min="18" max="18" width="10.28515625" style="6" customWidth="1"/>
    <col min="19" max="16384" width="10.28515625" style="3"/>
  </cols>
  <sheetData>
    <row r="1" spans="1:19">
      <c r="A1" s="265" t="s">
        <v>129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9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1:19" ht="24.75">
      <c r="A3" s="272" t="s">
        <v>83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</row>
    <row r="4" spans="1:19" ht="13.5" customHeight="1"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9" ht="13.5" customHeight="1">
      <c r="B5" s="259" t="s">
        <v>84</v>
      </c>
      <c r="C5" s="259"/>
      <c r="D5" s="259">
        <f>'[1]5-1号'!F23</f>
        <v>0</v>
      </c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</row>
    <row r="6" spans="1:19">
      <c r="B6" s="257"/>
      <c r="C6" s="257"/>
      <c r="D6" s="257">
        <f>'[1]5-1号'!F24</f>
        <v>0</v>
      </c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</row>
    <row r="7" spans="1:19" ht="13.5" customHeight="1">
      <c r="B7" s="257" t="s">
        <v>85</v>
      </c>
      <c r="C7" s="257"/>
      <c r="D7" s="257">
        <f>'[1]5-1号'!F25</f>
        <v>0</v>
      </c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</row>
    <row r="8" spans="1:19" ht="13.5" customHeight="1">
      <c r="B8" s="257" t="s">
        <v>132</v>
      </c>
      <c r="C8" s="257"/>
      <c r="D8" s="257">
        <f>'[1]5-1号'!F27</f>
        <v>0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</row>
    <row r="9" spans="1:19" ht="13.5" customHeight="1">
      <c r="B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9" ht="13.5" customHeight="1">
      <c r="B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9" s="5" customFormat="1">
      <c r="B11" s="261" t="s">
        <v>86</v>
      </c>
      <c r="C11" s="268" t="s">
        <v>87</v>
      </c>
      <c r="D11" s="261" t="s">
        <v>88</v>
      </c>
      <c r="E11" s="261" t="s">
        <v>89</v>
      </c>
      <c r="F11" s="261" t="s">
        <v>90</v>
      </c>
      <c r="G11" s="261" t="s">
        <v>91</v>
      </c>
      <c r="H11" s="261" t="s">
        <v>92</v>
      </c>
      <c r="I11" s="263" t="s">
        <v>93</v>
      </c>
      <c r="J11" s="264"/>
      <c r="K11" s="264"/>
      <c r="L11" s="268" t="s">
        <v>94</v>
      </c>
      <c r="M11" s="268" t="s">
        <v>95</v>
      </c>
      <c r="N11" s="268" t="s">
        <v>96</v>
      </c>
      <c r="O11" s="270" t="s">
        <v>95</v>
      </c>
      <c r="P11" s="261" t="s">
        <v>97</v>
      </c>
      <c r="Q11" s="4"/>
      <c r="R11" s="258" t="s">
        <v>130</v>
      </c>
      <c r="S11" s="258"/>
    </row>
    <row r="12" spans="1:19" ht="14.25" thickBot="1">
      <c r="B12" s="262"/>
      <c r="C12" s="269"/>
      <c r="D12" s="262"/>
      <c r="E12" s="262"/>
      <c r="F12" s="262"/>
      <c r="G12" s="262"/>
      <c r="H12" s="262"/>
      <c r="I12" s="10" t="s">
        <v>98</v>
      </c>
      <c r="J12" s="10" t="s">
        <v>99</v>
      </c>
      <c r="K12" s="10" t="s">
        <v>100</v>
      </c>
      <c r="L12" s="269"/>
      <c r="M12" s="269"/>
      <c r="N12" s="269"/>
      <c r="O12" s="271"/>
      <c r="P12" s="262"/>
      <c r="R12" s="258"/>
      <c r="S12" s="258"/>
    </row>
    <row r="13" spans="1:19" ht="14.25" thickTop="1">
      <c r="A13" s="11"/>
      <c r="B13" s="12">
        <v>1</v>
      </c>
      <c r="C13" s="13"/>
      <c r="D13" s="14" t="e">
        <f>VLOOKUP(C13,品目ﾃﾞｰﾀ!$A$2:$B$23,2)</f>
        <v>#N/A</v>
      </c>
      <c r="E13" s="15"/>
      <c r="F13" s="16"/>
      <c r="G13" s="16"/>
      <c r="H13" s="17"/>
      <c r="I13" s="15"/>
      <c r="J13" s="15"/>
      <c r="K13" s="15"/>
      <c r="L13" s="18"/>
      <c r="M13" s="59" t="e">
        <f>IF(D13=品目ﾃﾞｰﾀ!$B$5,"枚",IF(D13=品目ﾃﾞｰﾀ!$B$7,"枚",IF(D13="","","本")))</f>
        <v>#N/A</v>
      </c>
      <c r="N13" s="19" t="e">
        <f>IF(D13="Ⅳ 壁板",ROUND(I13*K13/10^6,4)*L13,IF(D13="Ⅵ フローリング",ROUND(I13*K13/10^6,4)*L13,ROUND(I13*J13*K13/10^9,4)*L13))</f>
        <v>#N/A</v>
      </c>
      <c r="O13" s="20" t="e">
        <f t="shared" ref="O13:O44" si="0">IF(D13="Ⅳ 壁板","㎡",IF(D13="Ⅵ フローリング","㎡",IF(D13="","","㎥")))</f>
        <v>#N/A</v>
      </c>
      <c r="P13" s="21"/>
      <c r="Q13" s="22"/>
    </row>
    <row r="14" spans="1:19">
      <c r="A14" s="23"/>
      <c r="B14" s="12">
        <v>2</v>
      </c>
      <c r="C14" s="24"/>
      <c r="D14" s="25" t="e">
        <f>VLOOKUP(C14,品目ﾃﾞｰﾀ!$A$2:$B$23,2)</f>
        <v>#N/A</v>
      </c>
      <c r="E14" s="15"/>
      <c r="F14" s="26"/>
      <c r="G14" s="26"/>
      <c r="H14" s="17"/>
      <c r="I14" s="15"/>
      <c r="J14" s="15"/>
      <c r="K14" s="15"/>
      <c r="L14" s="18"/>
      <c r="M14" s="59" t="e">
        <f>IF(D14=品目ﾃﾞｰﾀ!$B$5,"枚",IF(D14=品目ﾃﾞｰﾀ!$B$7,"枚",IF(D14="","","本")))</f>
        <v>#N/A</v>
      </c>
      <c r="N14" s="27" t="e">
        <f t="shared" ref="N14:N77" si="1">IF(D14="Ⅳ 壁板",ROUND(I14*K14/10^6,4)*L14,IF(D14="Ⅵ フローリング",ROUND(I14*K14/10^6,4)*L14,ROUND(I14*J14*K14/10^9,4)*L14))</f>
        <v>#N/A</v>
      </c>
      <c r="O14" s="28" t="e">
        <f t="shared" si="0"/>
        <v>#N/A</v>
      </c>
      <c r="P14" s="15"/>
      <c r="Q14" s="22"/>
    </row>
    <row r="15" spans="1:19">
      <c r="A15" s="23"/>
      <c r="B15" s="12">
        <v>3</v>
      </c>
      <c r="C15" s="24"/>
      <c r="D15" s="25" t="e">
        <f>VLOOKUP(C15,品目ﾃﾞｰﾀ!$A$2:$B$23,2)</f>
        <v>#N/A</v>
      </c>
      <c r="E15" s="15"/>
      <c r="F15" s="26"/>
      <c r="G15" s="26"/>
      <c r="H15" s="17"/>
      <c r="I15" s="15"/>
      <c r="J15" s="15"/>
      <c r="K15" s="15"/>
      <c r="L15" s="18"/>
      <c r="M15" s="59" t="e">
        <f>IF(D15=品目ﾃﾞｰﾀ!$B$5,"枚",IF(D15=品目ﾃﾞｰﾀ!$B$7,"枚",IF(D15="","","本")))</f>
        <v>#N/A</v>
      </c>
      <c r="N15" s="27" t="e">
        <f t="shared" si="1"/>
        <v>#N/A</v>
      </c>
      <c r="O15" s="28" t="e">
        <f t="shared" si="0"/>
        <v>#N/A</v>
      </c>
      <c r="P15" s="15"/>
      <c r="Q15" s="22"/>
    </row>
    <row r="16" spans="1:19">
      <c r="A16" s="23"/>
      <c r="B16" s="12">
        <v>4</v>
      </c>
      <c r="C16" s="24"/>
      <c r="D16" s="25" t="e">
        <f>VLOOKUP(C16,品目ﾃﾞｰﾀ!$A$2:$B$23,2)</f>
        <v>#N/A</v>
      </c>
      <c r="E16" s="15"/>
      <c r="F16" s="26"/>
      <c r="G16" s="26"/>
      <c r="H16" s="17"/>
      <c r="I16" s="15"/>
      <c r="J16" s="15"/>
      <c r="K16" s="15"/>
      <c r="L16" s="18"/>
      <c r="M16" s="59" t="e">
        <f>IF(D16=品目ﾃﾞｰﾀ!$B$5,"枚",IF(D16=品目ﾃﾞｰﾀ!$B$7,"枚",IF(D16="","","本")))</f>
        <v>#N/A</v>
      </c>
      <c r="N16" s="27" t="e">
        <f t="shared" si="1"/>
        <v>#N/A</v>
      </c>
      <c r="O16" s="28" t="e">
        <f t="shared" si="0"/>
        <v>#N/A</v>
      </c>
      <c r="P16" s="15"/>
      <c r="Q16" s="22"/>
    </row>
    <row r="17" spans="2:17">
      <c r="B17" s="12">
        <v>5</v>
      </c>
      <c r="C17" s="24"/>
      <c r="D17" s="25" t="e">
        <f>VLOOKUP(C17,品目ﾃﾞｰﾀ!$A$2:$B$23,2)</f>
        <v>#N/A</v>
      </c>
      <c r="E17" s="15"/>
      <c r="F17" s="26"/>
      <c r="G17" s="26"/>
      <c r="H17" s="17"/>
      <c r="I17" s="15"/>
      <c r="J17" s="15"/>
      <c r="K17" s="15"/>
      <c r="L17" s="18"/>
      <c r="M17" s="59" t="e">
        <f>IF(D17=品目ﾃﾞｰﾀ!$B$5,"枚",IF(D17=品目ﾃﾞｰﾀ!$B$7,"枚",IF(D17="","","本")))</f>
        <v>#N/A</v>
      </c>
      <c r="N17" s="27" t="e">
        <f t="shared" si="1"/>
        <v>#N/A</v>
      </c>
      <c r="O17" s="28" t="e">
        <f t="shared" si="0"/>
        <v>#N/A</v>
      </c>
      <c r="P17" s="15"/>
      <c r="Q17" s="22"/>
    </row>
    <row r="18" spans="2:17">
      <c r="B18" s="12">
        <v>6</v>
      </c>
      <c r="C18" s="24"/>
      <c r="D18" s="25" t="e">
        <f>VLOOKUP(C18,品目ﾃﾞｰﾀ!$A$2:$B$23,2)</f>
        <v>#N/A</v>
      </c>
      <c r="E18" s="15"/>
      <c r="F18" s="26"/>
      <c r="G18" s="26"/>
      <c r="H18" s="17"/>
      <c r="I18" s="15"/>
      <c r="J18" s="15"/>
      <c r="K18" s="15"/>
      <c r="L18" s="18"/>
      <c r="M18" s="59" t="e">
        <f>IF(D18=品目ﾃﾞｰﾀ!$B$5,"枚",IF(D18=品目ﾃﾞｰﾀ!$B$7,"枚",IF(D18="","","本")))</f>
        <v>#N/A</v>
      </c>
      <c r="N18" s="27" t="e">
        <f t="shared" si="1"/>
        <v>#N/A</v>
      </c>
      <c r="O18" s="28" t="e">
        <f t="shared" si="0"/>
        <v>#N/A</v>
      </c>
      <c r="P18" s="15"/>
      <c r="Q18" s="22"/>
    </row>
    <row r="19" spans="2:17">
      <c r="B19" s="12">
        <v>7</v>
      </c>
      <c r="C19" s="24"/>
      <c r="D19" s="25" t="e">
        <f>VLOOKUP(C19,品目ﾃﾞｰﾀ!$A$2:$B$23,2)</f>
        <v>#N/A</v>
      </c>
      <c r="E19" s="15"/>
      <c r="F19" s="26"/>
      <c r="G19" s="26"/>
      <c r="H19" s="17"/>
      <c r="I19" s="15"/>
      <c r="J19" s="15"/>
      <c r="K19" s="15"/>
      <c r="L19" s="18"/>
      <c r="M19" s="59" t="e">
        <f>IF(D19=品目ﾃﾞｰﾀ!$B$5,"枚",IF(D19=品目ﾃﾞｰﾀ!$B$7,"枚",IF(D19="","","本")))</f>
        <v>#N/A</v>
      </c>
      <c r="N19" s="27" t="e">
        <f t="shared" si="1"/>
        <v>#N/A</v>
      </c>
      <c r="O19" s="28" t="e">
        <f t="shared" si="0"/>
        <v>#N/A</v>
      </c>
      <c r="P19" s="15"/>
      <c r="Q19" s="22"/>
    </row>
    <row r="20" spans="2:17">
      <c r="B20" s="12">
        <v>8</v>
      </c>
      <c r="C20" s="24"/>
      <c r="D20" s="25" t="e">
        <f>VLOOKUP(C20,品目ﾃﾞｰﾀ!$A$2:$B$23,2)</f>
        <v>#N/A</v>
      </c>
      <c r="E20" s="15"/>
      <c r="F20" s="26"/>
      <c r="G20" s="26"/>
      <c r="H20" s="17"/>
      <c r="I20" s="15"/>
      <c r="J20" s="15"/>
      <c r="K20" s="15"/>
      <c r="L20" s="18"/>
      <c r="M20" s="59" t="e">
        <f>IF(D20=品目ﾃﾞｰﾀ!$B$5,"枚",IF(D20=品目ﾃﾞｰﾀ!$B$7,"枚",IF(D20="","","本")))</f>
        <v>#N/A</v>
      </c>
      <c r="N20" s="27" t="e">
        <f t="shared" si="1"/>
        <v>#N/A</v>
      </c>
      <c r="O20" s="28" t="e">
        <f t="shared" si="0"/>
        <v>#N/A</v>
      </c>
      <c r="P20" s="15"/>
      <c r="Q20" s="22"/>
    </row>
    <row r="21" spans="2:17">
      <c r="B21" s="12">
        <v>9</v>
      </c>
      <c r="C21" s="24"/>
      <c r="D21" s="25" t="e">
        <f>VLOOKUP(C21,品目ﾃﾞｰﾀ!$A$2:$B$23,2)</f>
        <v>#N/A</v>
      </c>
      <c r="E21" s="15"/>
      <c r="F21" s="26"/>
      <c r="G21" s="26"/>
      <c r="H21" s="17"/>
      <c r="I21" s="15"/>
      <c r="J21" s="15"/>
      <c r="K21" s="15"/>
      <c r="L21" s="18"/>
      <c r="M21" s="59" t="e">
        <f>IF(D21=品目ﾃﾞｰﾀ!$B$5,"枚",IF(D21=品目ﾃﾞｰﾀ!$B$7,"枚",IF(D21="","","本")))</f>
        <v>#N/A</v>
      </c>
      <c r="N21" s="27" t="e">
        <f t="shared" si="1"/>
        <v>#N/A</v>
      </c>
      <c r="O21" s="28" t="e">
        <f t="shared" si="0"/>
        <v>#N/A</v>
      </c>
      <c r="P21" s="15"/>
      <c r="Q21" s="22"/>
    </row>
    <row r="22" spans="2:17">
      <c r="B22" s="12">
        <v>10</v>
      </c>
      <c r="C22" s="24"/>
      <c r="D22" s="25" t="e">
        <f>VLOOKUP(C22,品目ﾃﾞｰﾀ!$A$2:$B$23,2)</f>
        <v>#N/A</v>
      </c>
      <c r="E22" s="15"/>
      <c r="F22" s="26"/>
      <c r="G22" s="26"/>
      <c r="H22" s="17"/>
      <c r="I22" s="15"/>
      <c r="J22" s="15"/>
      <c r="K22" s="15"/>
      <c r="L22" s="18"/>
      <c r="M22" s="59" t="e">
        <f>IF(D22=品目ﾃﾞｰﾀ!$B$5,"枚",IF(D22=品目ﾃﾞｰﾀ!$B$7,"枚",IF(D22="","","本")))</f>
        <v>#N/A</v>
      </c>
      <c r="N22" s="27" t="e">
        <f t="shared" si="1"/>
        <v>#N/A</v>
      </c>
      <c r="O22" s="28" t="e">
        <f t="shared" si="0"/>
        <v>#N/A</v>
      </c>
      <c r="P22" s="15"/>
      <c r="Q22" s="22"/>
    </row>
    <row r="23" spans="2:17">
      <c r="B23" s="12">
        <v>11</v>
      </c>
      <c r="C23" s="24"/>
      <c r="D23" s="25" t="e">
        <f>VLOOKUP(C23,品目ﾃﾞｰﾀ!$A$2:$B$23,2)</f>
        <v>#N/A</v>
      </c>
      <c r="E23" s="15"/>
      <c r="F23" s="26"/>
      <c r="G23" s="26"/>
      <c r="H23" s="17"/>
      <c r="I23" s="15"/>
      <c r="J23" s="15"/>
      <c r="K23" s="15"/>
      <c r="L23" s="18"/>
      <c r="M23" s="59" t="e">
        <f>IF(D23=品目ﾃﾞｰﾀ!$B$5,"枚",IF(D23=品目ﾃﾞｰﾀ!$B$7,"枚",IF(D23="","","本")))</f>
        <v>#N/A</v>
      </c>
      <c r="N23" s="27" t="e">
        <f t="shared" si="1"/>
        <v>#N/A</v>
      </c>
      <c r="O23" s="28" t="e">
        <f t="shared" si="0"/>
        <v>#N/A</v>
      </c>
      <c r="P23" s="15"/>
      <c r="Q23" s="22"/>
    </row>
    <row r="24" spans="2:17">
      <c r="B24" s="12">
        <v>12</v>
      </c>
      <c r="C24" s="24"/>
      <c r="D24" s="25" t="e">
        <f>VLOOKUP(C24,品目ﾃﾞｰﾀ!$A$2:$B$23,2)</f>
        <v>#N/A</v>
      </c>
      <c r="E24" s="15"/>
      <c r="F24" s="26"/>
      <c r="G24" s="26"/>
      <c r="H24" s="17"/>
      <c r="I24" s="15"/>
      <c r="J24" s="15"/>
      <c r="K24" s="15"/>
      <c r="L24" s="18"/>
      <c r="M24" s="59" t="e">
        <f>IF(D24=品目ﾃﾞｰﾀ!$B$5,"枚",IF(D24=品目ﾃﾞｰﾀ!$B$7,"枚",IF(D24="","","本")))</f>
        <v>#N/A</v>
      </c>
      <c r="N24" s="27" t="e">
        <f t="shared" si="1"/>
        <v>#N/A</v>
      </c>
      <c r="O24" s="28" t="e">
        <f t="shared" si="0"/>
        <v>#N/A</v>
      </c>
      <c r="P24" s="15"/>
      <c r="Q24" s="22"/>
    </row>
    <row r="25" spans="2:17">
      <c r="B25" s="12">
        <v>13</v>
      </c>
      <c r="C25" s="24"/>
      <c r="D25" s="25" t="e">
        <f>VLOOKUP(C25,品目ﾃﾞｰﾀ!$A$2:$B$23,2)</f>
        <v>#N/A</v>
      </c>
      <c r="E25" s="15"/>
      <c r="F25" s="26"/>
      <c r="G25" s="26"/>
      <c r="H25" s="17"/>
      <c r="I25" s="15"/>
      <c r="J25" s="15"/>
      <c r="K25" s="15"/>
      <c r="L25" s="18"/>
      <c r="M25" s="59" t="e">
        <f>IF(D25=品目ﾃﾞｰﾀ!$B$5,"枚",IF(D25=品目ﾃﾞｰﾀ!$B$7,"枚",IF(D25="","","本")))</f>
        <v>#N/A</v>
      </c>
      <c r="N25" s="27" t="e">
        <f t="shared" si="1"/>
        <v>#N/A</v>
      </c>
      <c r="O25" s="28" t="e">
        <f t="shared" si="0"/>
        <v>#N/A</v>
      </c>
      <c r="P25" s="15"/>
      <c r="Q25" s="22"/>
    </row>
    <row r="26" spans="2:17">
      <c r="B26" s="12">
        <v>14</v>
      </c>
      <c r="C26" s="24"/>
      <c r="D26" s="25" t="e">
        <f>VLOOKUP(C26,品目ﾃﾞｰﾀ!$A$2:$B$23,2)</f>
        <v>#N/A</v>
      </c>
      <c r="E26" s="15"/>
      <c r="F26" s="26"/>
      <c r="G26" s="26"/>
      <c r="H26" s="17"/>
      <c r="I26" s="15"/>
      <c r="J26" s="15"/>
      <c r="K26" s="15"/>
      <c r="L26" s="18"/>
      <c r="M26" s="59" t="e">
        <f>IF(D26=品目ﾃﾞｰﾀ!$B$5,"枚",IF(D26=品目ﾃﾞｰﾀ!$B$7,"枚",IF(D26="","","本")))</f>
        <v>#N/A</v>
      </c>
      <c r="N26" s="27" t="e">
        <f t="shared" si="1"/>
        <v>#N/A</v>
      </c>
      <c r="O26" s="28" t="e">
        <f t="shared" si="0"/>
        <v>#N/A</v>
      </c>
      <c r="P26" s="15"/>
      <c r="Q26" s="22"/>
    </row>
    <row r="27" spans="2:17">
      <c r="B27" s="12">
        <v>15</v>
      </c>
      <c r="C27" s="24"/>
      <c r="D27" s="25" t="e">
        <f>VLOOKUP(C27,品目ﾃﾞｰﾀ!$A$2:$B$23,2)</f>
        <v>#N/A</v>
      </c>
      <c r="E27" s="15"/>
      <c r="F27" s="26"/>
      <c r="G27" s="26"/>
      <c r="H27" s="17"/>
      <c r="I27" s="15"/>
      <c r="J27" s="15"/>
      <c r="K27" s="15"/>
      <c r="L27" s="18"/>
      <c r="M27" s="59" t="e">
        <f>IF(D27=品目ﾃﾞｰﾀ!$B$5,"枚",IF(D27=品目ﾃﾞｰﾀ!$B$7,"枚",IF(D27="","","本")))</f>
        <v>#N/A</v>
      </c>
      <c r="N27" s="27" t="e">
        <f t="shared" si="1"/>
        <v>#N/A</v>
      </c>
      <c r="O27" s="28" t="e">
        <f t="shared" si="0"/>
        <v>#N/A</v>
      </c>
      <c r="P27" s="15"/>
      <c r="Q27" s="22"/>
    </row>
    <row r="28" spans="2:17">
      <c r="B28" s="12">
        <v>16</v>
      </c>
      <c r="C28" s="24"/>
      <c r="D28" s="25" t="e">
        <f>VLOOKUP(C28,品目ﾃﾞｰﾀ!$A$2:$B$23,2)</f>
        <v>#N/A</v>
      </c>
      <c r="E28" s="15"/>
      <c r="F28" s="26"/>
      <c r="G28" s="26"/>
      <c r="H28" s="17"/>
      <c r="I28" s="15"/>
      <c r="J28" s="15"/>
      <c r="K28" s="15"/>
      <c r="L28" s="18"/>
      <c r="M28" s="59" t="e">
        <f>IF(D28=品目ﾃﾞｰﾀ!$B$5,"枚",IF(D28=品目ﾃﾞｰﾀ!$B$7,"枚",IF(D28="","","本")))</f>
        <v>#N/A</v>
      </c>
      <c r="N28" s="27" t="e">
        <f t="shared" si="1"/>
        <v>#N/A</v>
      </c>
      <c r="O28" s="28" t="e">
        <f t="shared" si="0"/>
        <v>#N/A</v>
      </c>
      <c r="P28" s="15"/>
      <c r="Q28" s="22"/>
    </row>
    <row r="29" spans="2:17">
      <c r="B29" s="12">
        <v>17</v>
      </c>
      <c r="C29" s="24"/>
      <c r="D29" s="25" t="e">
        <f>VLOOKUP(C29,品目ﾃﾞｰﾀ!$A$2:$B$23,2)</f>
        <v>#N/A</v>
      </c>
      <c r="E29" s="15"/>
      <c r="F29" s="26"/>
      <c r="G29" s="26"/>
      <c r="H29" s="17"/>
      <c r="I29" s="15"/>
      <c r="J29" s="15"/>
      <c r="K29" s="15"/>
      <c r="L29" s="18"/>
      <c r="M29" s="59" t="e">
        <f>IF(D29=品目ﾃﾞｰﾀ!$B$5,"枚",IF(D29=品目ﾃﾞｰﾀ!$B$7,"枚",IF(D29="","","本")))</f>
        <v>#N/A</v>
      </c>
      <c r="N29" s="27" t="e">
        <f t="shared" si="1"/>
        <v>#N/A</v>
      </c>
      <c r="O29" s="28" t="e">
        <f t="shared" si="0"/>
        <v>#N/A</v>
      </c>
      <c r="P29" s="15"/>
      <c r="Q29" s="22"/>
    </row>
    <row r="30" spans="2:17">
      <c r="B30" s="12">
        <v>18</v>
      </c>
      <c r="C30" s="24"/>
      <c r="D30" s="25" t="e">
        <f>VLOOKUP(C30,品目ﾃﾞｰﾀ!$A$2:$B$23,2)</f>
        <v>#N/A</v>
      </c>
      <c r="E30" s="15"/>
      <c r="F30" s="26"/>
      <c r="G30" s="26"/>
      <c r="H30" s="17"/>
      <c r="I30" s="15"/>
      <c r="J30" s="15"/>
      <c r="K30" s="15"/>
      <c r="L30" s="18"/>
      <c r="M30" s="59" t="e">
        <f>IF(D30=品目ﾃﾞｰﾀ!$B$5,"枚",IF(D30=品目ﾃﾞｰﾀ!$B$7,"枚",IF(D30="","","本")))</f>
        <v>#N/A</v>
      </c>
      <c r="N30" s="27" t="e">
        <f t="shared" si="1"/>
        <v>#N/A</v>
      </c>
      <c r="O30" s="28" t="e">
        <f t="shared" si="0"/>
        <v>#N/A</v>
      </c>
      <c r="P30" s="15"/>
      <c r="Q30" s="22"/>
    </row>
    <row r="31" spans="2:17">
      <c r="B31" s="12">
        <v>19</v>
      </c>
      <c r="C31" s="24"/>
      <c r="D31" s="25" t="e">
        <f>VLOOKUP(C31,品目ﾃﾞｰﾀ!$A$2:$B$23,2)</f>
        <v>#N/A</v>
      </c>
      <c r="E31" s="15"/>
      <c r="F31" s="26"/>
      <c r="G31" s="26"/>
      <c r="H31" s="17"/>
      <c r="I31" s="15"/>
      <c r="J31" s="15"/>
      <c r="K31" s="15"/>
      <c r="L31" s="18"/>
      <c r="M31" s="59" t="e">
        <f>IF(D31=品目ﾃﾞｰﾀ!$B$5,"枚",IF(D31=品目ﾃﾞｰﾀ!$B$7,"枚",IF(D31="","","本")))</f>
        <v>#N/A</v>
      </c>
      <c r="N31" s="27" t="e">
        <f t="shared" si="1"/>
        <v>#N/A</v>
      </c>
      <c r="O31" s="28" t="e">
        <f t="shared" si="0"/>
        <v>#N/A</v>
      </c>
      <c r="P31" s="15"/>
      <c r="Q31" s="22"/>
    </row>
    <row r="32" spans="2:17">
      <c r="B32" s="12">
        <v>20</v>
      </c>
      <c r="C32" s="24"/>
      <c r="D32" s="25" t="e">
        <f>VLOOKUP(C32,品目ﾃﾞｰﾀ!$A$2:$B$23,2)</f>
        <v>#N/A</v>
      </c>
      <c r="E32" s="15"/>
      <c r="F32" s="26"/>
      <c r="G32" s="26"/>
      <c r="H32" s="17"/>
      <c r="I32" s="15"/>
      <c r="J32" s="15"/>
      <c r="K32" s="15"/>
      <c r="L32" s="18"/>
      <c r="M32" s="59" t="e">
        <f>IF(D32=品目ﾃﾞｰﾀ!$B$5,"枚",IF(D32=品目ﾃﾞｰﾀ!$B$7,"枚",IF(D32="","","本")))</f>
        <v>#N/A</v>
      </c>
      <c r="N32" s="27" t="e">
        <f t="shared" si="1"/>
        <v>#N/A</v>
      </c>
      <c r="O32" s="28" t="e">
        <f t="shared" si="0"/>
        <v>#N/A</v>
      </c>
      <c r="P32" s="15"/>
      <c r="Q32" s="22"/>
    </row>
    <row r="33" spans="2:17">
      <c r="B33" s="12">
        <v>21</v>
      </c>
      <c r="C33" s="24"/>
      <c r="D33" s="25" t="e">
        <f>VLOOKUP(C33,品目ﾃﾞｰﾀ!$A$2:$B$23,2)</f>
        <v>#N/A</v>
      </c>
      <c r="E33" s="15"/>
      <c r="F33" s="26"/>
      <c r="G33" s="26"/>
      <c r="H33" s="17"/>
      <c r="I33" s="15"/>
      <c r="J33" s="15"/>
      <c r="K33" s="15"/>
      <c r="L33" s="18"/>
      <c r="M33" s="59" t="e">
        <f>IF(D33=品目ﾃﾞｰﾀ!$B$5,"枚",IF(D33=品目ﾃﾞｰﾀ!$B$7,"枚",IF(D33="","","本")))</f>
        <v>#N/A</v>
      </c>
      <c r="N33" s="27" t="e">
        <f t="shared" si="1"/>
        <v>#N/A</v>
      </c>
      <c r="O33" s="28" t="e">
        <f t="shared" si="0"/>
        <v>#N/A</v>
      </c>
      <c r="P33" s="15"/>
      <c r="Q33" s="22"/>
    </row>
    <row r="34" spans="2:17">
      <c r="B34" s="12">
        <v>22</v>
      </c>
      <c r="C34" s="24"/>
      <c r="D34" s="25" t="e">
        <f>VLOOKUP(C34,品目ﾃﾞｰﾀ!$A$2:$B$23,2)</f>
        <v>#N/A</v>
      </c>
      <c r="E34" s="15"/>
      <c r="F34" s="26"/>
      <c r="G34" s="26"/>
      <c r="H34" s="17"/>
      <c r="I34" s="15"/>
      <c r="J34" s="15"/>
      <c r="K34" s="15"/>
      <c r="L34" s="18"/>
      <c r="M34" s="59" t="e">
        <f>IF(D34=品目ﾃﾞｰﾀ!$B$5,"枚",IF(D34=品目ﾃﾞｰﾀ!$B$7,"枚",IF(D34="","","本")))</f>
        <v>#N/A</v>
      </c>
      <c r="N34" s="27" t="e">
        <f t="shared" si="1"/>
        <v>#N/A</v>
      </c>
      <c r="O34" s="28" t="e">
        <f t="shared" si="0"/>
        <v>#N/A</v>
      </c>
      <c r="P34" s="15"/>
      <c r="Q34" s="22"/>
    </row>
    <row r="35" spans="2:17">
      <c r="B35" s="12">
        <v>23</v>
      </c>
      <c r="C35" s="24"/>
      <c r="D35" s="25" t="e">
        <f>VLOOKUP(C35,品目ﾃﾞｰﾀ!$A$2:$B$23,2)</f>
        <v>#N/A</v>
      </c>
      <c r="E35" s="15"/>
      <c r="F35" s="26"/>
      <c r="G35" s="26"/>
      <c r="H35" s="17"/>
      <c r="I35" s="15"/>
      <c r="J35" s="15"/>
      <c r="K35" s="15"/>
      <c r="L35" s="18"/>
      <c r="M35" s="59" t="e">
        <f>IF(D35=品目ﾃﾞｰﾀ!$B$5,"枚",IF(D35=品目ﾃﾞｰﾀ!$B$7,"枚",IF(D35="","","本")))</f>
        <v>#N/A</v>
      </c>
      <c r="N35" s="27" t="e">
        <f t="shared" si="1"/>
        <v>#N/A</v>
      </c>
      <c r="O35" s="28" t="e">
        <f t="shared" si="0"/>
        <v>#N/A</v>
      </c>
      <c r="P35" s="15"/>
      <c r="Q35" s="22"/>
    </row>
    <row r="36" spans="2:17">
      <c r="B36" s="12">
        <v>24</v>
      </c>
      <c r="C36" s="24"/>
      <c r="D36" s="25" t="e">
        <f>VLOOKUP(C36,品目ﾃﾞｰﾀ!$A$2:$B$23,2)</f>
        <v>#N/A</v>
      </c>
      <c r="E36" s="15"/>
      <c r="F36" s="26"/>
      <c r="G36" s="26"/>
      <c r="H36" s="17"/>
      <c r="I36" s="15"/>
      <c r="J36" s="15"/>
      <c r="K36" s="15"/>
      <c r="L36" s="18"/>
      <c r="M36" s="59" t="e">
        <f>IF(D36=品目ﾃﾞｰﾀ!$B$5,"枚",IF(D36=品目ﾃﾞｰﾀ!$B$7,"枚",IF(D36="","","本")))</f>
        <v>#N/A</v>
      </c>
      <c r="N36" s="27" t="e">
        <f t="shared" si="1"/>
        <v>#N/A</v>
      </c>
      <c r="O36" s="28" t="e">
        <f t="shared" si="0"/>
        <v>#N/A</v>
      </c>
      <c r="P36" s="15"/>
      <c r="Q36" s="22"/>
    </row>
    <row r="37" spans="2:17">
      <c r="B37" s="12">
        <v>25</v>
      </c>
      <c r="C37" s="24"/>
      <c r="D37" s="25" t="e">
        <f>VLOOKUP(C37,品目ﾃﾞｰﾀ!$A$2:$B$23,2)</f>
        <v>#N/A</v>
      </c>
      <c r="E37" s="15"/>
      <c r="F37" s="26"/>
      <c r="G37" s="26"/>
      <c r="H37" s="17"/>
      <c r="I37" s="15"/>
      <c r="J37" s="15"/>
      <c r="K37" s="15"/>
      <c r="L37" s="18"/>
      <c r="M37" s="59" t="e">
        <f>IF(D37=品目ﾃﾞｰﾀ!$B$5,"枚",IF(D37=品目ﾃﾞｰﾀ!$B$7,"枚",IF(D37="","","本")))</f>
        <v>#N/A</v>
      </c>
      <c r="N37" s="27" t="e">
        <f t="shared" si="1"/>
        <v>#N/A</v>
      </c>
      <c r="O37" s="28" t="e">
        <f t="shared" si="0"/>
        <v>#N/A</v>
      </c>
      <c r="P37" s="15"/>
      <c r="Q37" s="22"/>
    </row>
    <row r="38" spans="2:17">
      <c r="B38" s="12">
        <v>26</v>
      </c>
      <c r="C38" s="24"/>
      <c r="D38" s="25" t="e">
        <f>VLOOKUP(C38,品目ﾃﾞｰﾀ!$A$2:$B$23,2)</f>
        <v>#N/A</v>
      </c>
      <c r="E38" s="15"/>
      <c r="F38" s="26"/>
      <c r="G38" s="26"/>
      <c r="H38" s="17"/>
      <c r="I38" s="15"/>
      <c r="J38" s="15"/>
      <c r="K38" s="15"/>
      <c r="L38" s="18"/>
      <c r="M38" s="59" t="e">
        <f>IF(D38=品目ﾃﾞｰﾀ!$B$5,"枚",IF(D38=品目ﾃﾞｰﾀ!$B$7,"枚",IF(D38="","","本")))</f>
        <v>#N/A</v>
      </c>
      <c r="N38" s="27" t="e">
        <f t="shared" si="1"/>
        <v>#N/A</v>
      </c>
      <c r="O38" s="28" t="e">
        <f t="shared" si="0"/>
        <v>#N/A</v>
      </c>
      <c r="P38" s="15"/>
      <c r="Q38" s="22"/>
    </row>
    <row r="39" spans="2:17">
      <c r="B39" s="12">
        <v>27</v>
      </c>
      <c r="C39" s="24"/>
      <c r="D39" s="25" t="e">
        <f>VLOOKUP(C39,品目ﾃﾞｰﾀ!$A$2:$B$23,2)</f>
        <v>#N/A</v>
      </c>
      <c r="E39" s="15"/>
      <c r="F39" s="26"/>
      <c r="G39" s="26"/>
      <c r="H39" s="17"/>
      <c r="I39" s="15"/>
      <c r="J39" s="15"/>
      <c r="K39" s="15"/>
      <c r="L39" s="18"/>
      <c r="M39" s="59" t="e">
        <f>IF(D39=品目ﾃﾞｰﾀ!$B$5,"枚",IF(D39=品目ﾃﾞｰﾀ!$B$7,"枚",IF(D39="","","本")))</f>
        <v>#N/A</v>
      </c>
      <c r="N39" s="27" t="e">
        <f t="shared" si="1"/>
        <v>#N/A</v>
      </c>
      <c r="O39" s="28" t="e">
        <f t="shared" si="0"/>
        <v>#N/A</v>
      </c>
      <c r="P39" s="15"/>
      <c r="Q39" s="22"/>
    </row>
    <row r="40" spans="2:17">
      <c r="B40" s="12">
        <v>28</v>
      </c>
      <c r="C40" s="24"/>
      <c r="D40" s="25" t="e">
        <f>VLOOKUP(C40,品目ﾃﾞｰﾀ!$A$2:$B$23,2)</f>
        <v>#N/A</v>
      </c>
      <c r="E40" s="15"/>
      <c r="F40" s="26"/>
      <c r="G40" s="26"/>
      <c r="H40" s="17"/>
      <c r="I40" s="15"/>
      <c r="J40" s="15"/>
      <c r="K40" s="15"/>
      <c r="L40" s="18"/>
      <c r="M40" s="59" t="e">
        <f>IF(D40=品目ﾃﾞｰﾀ!$B$5,"枚",IF(D40=品目ﾃﾞｰﾀ!$B$7,"枚",IF(D40="","","本")))</f>
        <v>#N/A</v>
      </c>
      <c r="N40" s="27" t="e">
        <f t="shared" si="1"/>
        <v>#N/A</v>
      </c>
      <c r="O40" s="28" t="e">
        <f t="shared" si="0"/>
        <v>#N/A</v>
      </c>
      <c r="P40" s="15"/>
      <c r="Q40" s="22"/>
    </row>
    <row r="41" spans="2:17">
      <c r="B41" s="12">
        <v>29</v>
      </c>
      <c r="C41" s="24"/>
      <c r="D41" s="25" t="e">
        <f>VLOOKUP(C41,品目ﾃﾞｰﾀ!$A$2:$B$23,2)</f>
        <v>#N/A</v>
      </c>
      <c r="E41" s="15"/>
      <c r="F41" s="26"/>
      <c r="G41" s="26"/>
      <c r="H41" s="17"/>
      <c r="I41" s="15"/>
      <c r="J41" s="15"/>
      <c r="K41" s="15"/>
      <c r="L41" s="18"/>
      <c r="M41" s="59" t="e">
        <f>IF(D41=品目ﾃﾞｰﾀ!$B$5,"枚",IF(D41=品目ﾃﾞｰﾀ!$B$7,"枚",IF(D41="","","本")))</f>
        <v>#N/A</v>
      </c>
      <c r="N41" s="27" t="e">
        <f t="shared" si="1"/>
        <v>#N/A</v>
      </c>
      <c r="O41" s="28" t="e">
        <f t="shared" si="0"/>
        <v>#N/A</v>
      </c>
      <c r="P41" s="15"/>
      <c r="Q41" s="22"/>
    </row>
    <row r="42" spans="2:17">
      <c r="B42" s="12">
        <v>30</v>
      </c>
      <c r="C42" s="24"/>
      <c r="D42" s="25" t="e">
        <f>VLOOKUP(C42,品目ﾃﾞｰﾀ!$A$2:$B$23,2)</f>
        <v>#N/A</v>
      </c>
      <c r="E42" s="15"/>
      <c r="F42" s="26"/>
      <c r="G42" s="26"/>
      <c r="H42" s="17"/>
      <c r="I42" s="15"/>
      <c r="J42" s="15"/>
      <c r="K42" s="15"/>
      <c r="L42" s="18"/>
      <c r="M42" s="59" t="e">
        <f>IF(D42=品目ﾃﾞｰﾀ!$B$5,"枚",IF(D42=品目ﾃﾞｰﾀ!$B$7,"枚",IF(D42="","","本")))</f>
        <v>#N/A</v>
      </c>
      <c r="N42" s="27" t="e">
        <f t="shared" si="1"/>
        <v>#N/A</v>
      </c>
      <c r="O42" s="28" t="e">
        <f t="shared" si="0"/>
        <v>#N/A</v>
      </c>
      <c r="P42" s="15"/>
      <c r="Q42" s="22"/>
    </row>
    <row r="43" spans="2:17">
      <c r="B43" s="12">
        <v>31</v>
      </c>
      <c r="C43" s="24"/>
      <c r="D43" s="25" t="e">
        <f>VLOOKUP(C43,品目ﾃﾞｰﾀ!$A$2:$B$23,2)</f>
        <v>#N/A</v>
      </c>
      <c r="E43" s="15"/>
      <c r="F43" s="26"/>
      <c r="G43" s="26"/>
      <c r="H43" s="17"/>
      <c r="I43" s="15"/>
      <c r="J43" s="15"/>
      <c r="K43" s="15"/>
      <c r="L43" s="18"/>
      <c r="M43" s="59" t="e">
        <f>IF(D43=品目ﾃﾞｰﾀ!$B$5,"枚",IF(D43=品目ﾃﾞｰﾀ!$B$7,"枚",IF(D43="","","本")))</f>
        <v>#N/A</v>
      </c>
      <c r="N43" s="27" t="e">
        <f t="shared" si="1"/>
        <v>#N/A</v>
      </c>
      <c r="O43" s="28" t="e">
        <f t="shared" si="0"/>
        <v>#N/A</v>
      </c>
      <c r="P43" s="15"/>
      <c r="Q43" s="22"/>
    </row>
    <row r="44" spans="2:17">
      <c r="B44" s="12">
        <v>32</v>
      </c>
      <c r="C44" s="24"/>
      <c r="D44" s="25" t="e">
        <f>VLOOKUP(C44,品目ﾃﾞｰﾀ!$A$2:$B$23,2)</f>
        <v>#N/A</v>
      </c>
      <c r="E44" s="15"/>
      <c r="F44" s="26"/>
      <c r="G44" s="26"/>
      <c r="H44" s="17"/>
      <c r="I44" s="15"/>
      <c r="J44" s="15"/>
      <c r="K44" s="15"/>
      <c r="L44" s="18"/>
      <c r="M44" s="59" t="e">
        <f>IF(D44=品目ﾃﾞｰﾀ!$B$5,"枚",IF(D44=品目ﾃﾞｰﾀ!$B$7,"枚",IF(D44="","","本")))</f>
        <v>#N/A</v>
      </c>
      <c r="N44" s="27" t="e">
        <f t="shared" si="1"/>
        <v>#N/A</v>
      </c>
      <c r="O44" s="28" t="e">
        <f t="shared" si="0"/>
        <v>#N/A</v>
      </c>
      <c r="P44" s="15"/>
      <c r="Q44" s="22"/>
    </row>
    <row r="45" spans="2:17">
      <c r="B45" s="12">
        <v>33</v>
      </c>
      <c r="C45" s="24"/>
      <c r="D45" s="25" t="e">
        <f>VLOOKUP(C45,品目ﾃﾞｰﾀ!$A$2:$B$23,2)</f>
        <v>#N/A</v>
      </c>
      <c r="E45" s="15"/>
      <c r="F45" s="26"/>
      <c r="G45" s="26"/>
      <c r="H45" s="17"/>
      <c r="I45" s="15"/>
      <c r="J45" s="15"/>
      <c r="K45" s="15"/>
      <c r="L45" s="18"/>
      <c r="M45" s="59" t="e">
        <f>IF(D45=品目ﾃﾞｰﾀ!$B$5,"枚",IF(D45=品目ﾃﾞｰﾀ!$B$7,"枚",IF(D45="","","本")))</f>
        <v>#N/A</v>
      </c>
      <c r="N45" s="27" t="e">
        <f t="shared" si="1"/>
        <v>#N/A</v>
      </c>
      <c r="O45" s="28" t="e">
        <f t="shared" ref="O45:O76" si="2">IF(D45="Ⅳ 壁板","㎡",IF(D45="Ⅵ フローリング","㎡",IF(D45="","","㎥")))</f>
        <v>#N/A</v>
      </c>
      <c r="P45" s="15"/>
      <c r="Q45" s="22"/>
    </row>
    <row r="46" spans="2:17">
      <c r="B46" s="12">
        <v>34</v>
      </c>
      <c r="C46" s="24"/>
      <c r="D46" s="25" t="e">
        <f>VLOOKUP(C46,品目ﾃﾞｰﾀ!$A$2:$B$23,2)</f>
        <v>#N/A</v>
      </c>
      <c r="E46" s="15"/>
      <c r="F46" s="26"/>
      <c r="G46" s="26"/>
      <c r="H46" s="17"/>
      <c r="I46" s="15"/>
      <c r="J46" s="15"/>
      <c r="K46" s="15"/>
      <c r="L46" s="18"/>
      <c r="M46" s="59" t="e">
        <f>IF(D46=品目ﾃﾞｰﾀ!$B$5,"枚",IF(D46=品目ﾃﾞｰﾀ!$B$7,"枚",IF(D46="","","本")))</f>
        <v>#N/A</v>
      </c>
      <c r="N46" s="27" t="e">
        <f t="shared" si="1"/>
        <v>#N/A</v>
      </c>
      <c r="O46" s="28" t="e">
        <f t="shared" si="2"/>
        <v>#N/A</v>
      </c>
      <c r="P46" s="15"/>
      <c r="Q46" s="22"/>
    </row>
    <row r="47" spans="2:17">
      <c r="B47" s="12">
        <v>35</v>
      </c>
      <c r="C47" s="24"/>
      <c r="D47" s="25" t="e">
        <f>VLOOKUP(C47,品目ﾃﾞｰﾀ!$A$2:$B$23,2)</f>
        <v>#N/A</v>
      </c>
      <c r="E47" s="15"/>
      <c r="F47" s="26"/>
      <c r="G47" s="26"/>
      <c r="H47" s="17"/>
      <c r="I47" s="15"/>
      <c r="J47" s="15"/>
      <c r="K47" s="15"/>
      <c r="L47" s="18"/>
      <c r="M47" s="59" t="e">
        <f>IF(D47=品目ﾃﾞｰﾀ!$B$5,"枚",IF(D47=品目ﾃﾞｰﾀ!$B$7,"枚",IF(D47="","","本")))</f>
        <v>#N/A</v>
      </c>
      <c r="N47" s="27" t="e">
        <f t="shared" si="1"/>
        <v>#N/A</v>
      </c>
      <c r="O47" s="28" t="e">
        <f t="shared" si="2"/>
        <v>#N/A</v>
      </c>
      <c r="P47" s="15"/>
      <c r="Q47" s="22"/>
    </row>
    <row r="48" spans="2:17">
      <c r="B48" s="12">
        <v>36</v>
      </c>
      <c r="C48" s="24"/>
      <c r="D48" s="25" t="e">
        <f>VLOOKUP(C48,品目ﾃﾞｰﾀ!$A$2:$B$23,2)</f>
        <v>#N/A</v>
      </c>
      <c r="E48" s="15"/>
      <c r="F48" s="26"/>
      <c r="G48" s="26"/>
      <c r="H48" s="17"/>
      <c r="I48" s="15"/>
      <c r="J48" s="15"/>
      <c r="K48" s="15"/>
      <c r="L48" s="18"/>
      <c r="M48" s="59" t="e">
        <f>IF(D48=品目ﾃﾞｰﾀ!$B$5,"枚",IF(D48=品目ﾃﾞｰﾀ!$B$7,"枚",IF(D48="","","本")))</f>
        <v>#N/A</v>
      </c>
      <c r="N48" s="27" t="e">
        <f t="shared" si="1"/>
        <v>#N/A</v>
      </c>
      <c r="O48" s="28" t="e">
        <f t="shared" si="2"/>
        <v>#N/A</v>
      </c>
      <c r="P48" s="15"/>
      <c r="Q48" s="22"/>
    </row>
    <row r="49" spans="2:17">
      <c r="B49" s="12">
        <v>37</v>
      </c>
      <c r="C49" s="24"/>
      <c r="D49" s="25" t="e">
        <f>VLOOKUP(C49,品目ﾃﾞｰﾀ!$A$2:$B$23,2)</f>
        <v>#N/A</v>
      </c>
      <c r="E49" s="15"/>
      <c r="F49" s="26"/>
      <c r="G49" s="26"/>
      <c r="H49" s="17"/>
      <c r="I49" s="15"/>
      <c r="J49" s="15"/>
      <c r="K49" s="15"/>
      <c r="L49" s="18"/>
      <c r="M49" s="59" t="e">
        <f>IF(D49=品目ﾃﾞｰﾀ!$B$5,"枚",IF(D49=品目ﾃﾞｰﾀ!$B$7,"枚",IF(D49="","","本")))</f>
        <v>#N/A</v>
      </c>
      <c r="N49" s="27" t="e">
        <f t="shared" si="1"/>
        <v>#N/A</v>
      </c>
      <c r="O49" s="28" t="e">
        <f t="shared" si="2"/>
        <v>#N/A</v>
      </c>
      <c r="P49" s="15"/>
      <c r="Q49" s="22"/>
    </row>
    <row r="50" spans="2:17">
      <c r="B50" s="12">
        <v>38</v>
      </c>
      <c r="C50" s="24"/>
      <c r="D50" s="25" t="e">
        <f>VLOOKUP(C50,品目ﾃﾞｰﾀ!$A$2:$B$23,2)</f>
        <v>#N/A</v>
      </c>
      <c r="E50" s="15"/>
      <c r="F50" s="26"/>
      <c r="G50" s="26"/>
      <c r="H50" s="17"/>
      <c r="I50" s="15"/>
      <c r="J50" s="15"/>
      <c r="K50" s="15"/>
      <c r="L50" s="18"/>
      <c r="M50" s="59" t="e">
        <f>IF(D50=品目ﾃﾞｰﾀ!$B$5,"枚",IF(D50=品目ﾃﾞｰﾀ!$B$7,"枚",IF(D50="","","本")))</f>
        <v>#N/A</v>
      </c>
      <c r="N50" s="27" t="e">
        <f t="shared" si="1"/>
        <v>#N/A</v>
      </c>
      <c r="O50" s="28" t="e">
        <f t="shared" si="2"/>
        <v>#N/A</v>
      </c>
      <c r="P50" s="15"/>
      <c r="Q50" s="22"/>
    </row>
    <row r="51" spans="2:17">
      <c r="B51" s="12">
        <v>39</v>
      </c>
      <c r="C51" s="24"/>
      <c r="D51" s="25" t="e">
        <f>VLOOKUP(C51,品目ﾃﾞｰﾀ!$A$2:$B$23,2)</f>
        <v>#N/A</v>
      </c>
      <c r="E51" s="15"/>
      <c r="F51" s="26"/>
      <c r="G51" s="26"/>
      <c r="H51" s="17"/>
      <c r="I51" s="15"/>
      <c r="J51" s="15"/>
      <c r="K51" s="15"/>
      <c r="L51" s="18"/>
      <c r="M51" s="59" t="e">
        <f>IF(D51=品目ﾃﾞｰﾀ!$B$5,"枚",IF(D51=品目ﾃﾞｰﾀ!$B$7,"枚",IF(D51="","","本")))</f>
        <v>#N/A</v>
      </c>
      <c r="N51" s="27" t="e">
        <f t="shared" si="1"/>
        <v>#N/A</v>
      </c>
      <c r="O51" s="28" t="e">
        <f t="shared" si="2"/>
        <v>#N/A</v>
      </c>
      <c r="P51" s="15"/>
      <c r="Q51" s="22"/>
    </row>
    <row r="52" spans="2:17">
      <c r="B52" s="12">
        <v>40</v>
      </c>
      <c r="C52" s="24"/>
      <c r="D52" s="25" t="e">
        <f>VLOOKUP(C52,品目ﾃﾞｰﾀ!$A$2:$B$23,2)</f>
        <v>#N/A</v>
      </c>
      <c r="E52" s="15"/>
      <c r="F52" s="26"/>
      <c r="G52" s="26"/>
      <c r="H52" s="17"/>
      <c r="I52" s="15"/>
      <c r="J52" s="15"/>
      <c r="K52" s="15"/>
      <c r="L52" s="18"/>
      <c r="M52" s="59" t="e">
        <f>IF(D52=品目ﾃﾞｰﾀ!$B$5,"枚",IF(D52=品目ﾃﾞｰﾀ!$B$7,"枚",IF(D52="","","本")))</f>
        <v>#N/A</v>
      </c>
      <c r="N52" s="27" t="e">
        <f t="shared" si="1"/>
        <v>#N/A</v>
      </c>
      <c r="O52" s="28" t="e">
        <f t="shared" si="2"/>
        <v>#N/A</v>
      </c>
      <c r="P52" s="15"/>
      <c r="Q52" s="22"/>
    </row>
    <row r="53" spans="2:17">
      <c r="B53" s="12">
        <v>41</v>
      </c>
      <c r="C53" s="24"/>
      <c r="D53" s="25" t="e">
        <f>VLOOKUP(C53,品目ﾃﾞｰﾀ!$A$2:$B$23,2)</f>
        <v>#N/A</v>
      </c>
      <c r="E53" s="15"/>
      <c r="F53" s="26"/>
      <c r="G53" s="26"/>
      <c r="H53" s="17"/>
      <c r="I53" s="15"/>
      <c r="J53" s="15"/>
      <c r="K53" s="15"/>
      <c r="L53" s="18"/>
      <c r="M53" s="59" t="e">
        <f>IF(D53=品目ﾃﾞｰﾀ!$B$5,"枚",IF(D53=品目ﾃﾞｰﾀ!$B$7,"枚",IF(D53="","","本")))</f>
        <v>#N/A</v>
      </c>
      <c r="N53" s="27" t="e">
        <f t="shared" si="1"/>
        <v>#N/A</v>
      </c>
      <c r="O53" s="28" t="e">
        <f t="shared" si="2"/>
        <v>#N/A</v>
      </c>
      <c r="P53" s="15"/>
      <c r="Q53" s="22"/>
    </row>
    <row r="54" spans="2:17">
      <c r="B54" s="12">
        <v>42</v>
      </c>
      <c r="C54" s="24"/>
      <c r="D54" s="25" t="e">
        <f>VLOOKUP(C54,品目ﾃﾞｰﾀ!$A$2:$B$23,2)</f>
        <v>#N/A</v>
      </c>
      <c r="E54" s="15"/>
      <c r="F54" s="26"/>
      <c r="G54" s="26"/>
      <c r="H54" s="17"/>
      <c r="I54" s="15"/>
      <c r="J54" s="15"/>
      <c r="K54" s="15"/>
      <c r="L54" s="18"/>
      <c r="M54" s="59" t="e">
        <f>IF(D54=品目ﾃﾞｰﾀ!$B$5,"枚",IF(D54=品目ﾃﾞｰﾀ!$B$7,"枚",IF(D54="","","本")))</f>
        <v>#N/A</v>
      </c>
      <c r="N54" s="27" t="e">
        <f t="shared" si="1"/>
        <v>#N/A</v>
      </c>
      <c r="O54" s="28" t="e">
        <f t="shared" si="2"/>
        <v>#N/A</v>
      </c>
      <c r="P54" s="15"/>
      <c r="Q54" s="22"/>
    </row>
    <row r="55" spans="2:17">
      <c r="B55" s="12">
        <v>43</v>
      </c>
      <c r="C55" s="24"/>
      <c r="D55" s="25" t="e">
        <f>VLOOKUP(C55,品目ﾃﾞｰﾀ!$A$2:$B$23,2)</f>
        <v>#N/A</v>
      </c>
      <c r="E55" s="15"/>
      <c r="F55" s="26"/>
      <c r="G55" s="26"/>
      <c r="H55" s="17"/>
      <c r="I55" s="15"/>
      <c r="J55" s="15"/>
      <c r="K55" s="15"/>
      <c r="L55" s="18"/>
      <c r="M55" s="59" t="e">
        <f>IF(D55=品目ﾃﾞｰﾀ!$B$5,"枚",IF(D55=品目ﾃﾞｰﾀ!$B$7,"枚",IF(D55="","","本")))</f>
        <v>#N/A</v>
      </c>
      <c r="N55" s="27" t="e">
        <f t="shared" si="1"/>
        <v>#N/A</v>
      </c>
      <c r="O55" s="28" t="e">
        <f t="shared" si="2"/>
        <v>#N/A</v>
      </c>
      <c r="P55" s="15"/>
      <c r="Q55" s="22"/>
    </row>
    <row r="56" spans="2:17">
      <c r="B56" s="12">
        <v>44</v>
      </c>
      <c r="C56" s="24"/>
      <c r="D56" s="25" t="e">
        <f>VLOOKUP(C56,品目ﾃﾞｰﾀ!$A$2:$B$23,2)</f>
        <v>#N/A</v>
      </c>
      <c r="E56" s="15"/>
      <c r="F56" s="26"/>
      <c r="G56" s="26"/>
      <c r="H56" s="17"/>
      <c r="I56" s="15"/>
      <c r="J56" s="15"/>
      <c r="K56" s="15"/>
      <c r="L56" s="18"/>
      <c r="M56" s="59" t="e">
        <f>IF(D56=品目ﾃﾞｰﾀ!$B$5,"枚",IF(D56=品目ﾃﾞｰﾀ!$B$7,"枚",IF(D56="","","本")))</f>
        <v>#N/A</v>
      </c>
      <c r="N56" s="27" t="e">
        <f t="shared" si="1"/>
        <v>#N/A</v>
      </c>
      <c r="O56" s="28" t="e">
        <f t="shared" si="2"/>
        <v>#N/A</v>
      </c>
      <c r="P56" s="15"/>
      <c r="Q56" s="22"/>
    </row>
    <row r="57" spans="2:17">
      <c r="B57" s="12">
        <v>45</v>
      </c>
      <c r="C57" s="24"/>
      <c r="D57" s="25" t="e">
        <f>VLOOKUP(C57,品目ﾃﾞｰﾀ!$A$2:$B$23,2)</f>
        <v>#N/A</v>
      </c>
      <c r="E57" s="15"/>
      <c r="F57" s="29"/>
      <c r="G57" s="29"/>
      <c r="H57" s="17"/>
      <c r="I57" s="15"/>
      <c r="J57" s="15"/>
      <c r="K57" s="15"/>
      <c r="L57" s="18"/>
      <c r="M57" s="60" t="e">
        <f>IF(D57=品目ﾃﾞｰﾀ!$B$5,"枚",IF(D57=品目ﾃﾞｰﾀ!$B$7,"枚",IF(D57="","","本")))</f>
        <v>#N/A</v>
      </c>
      <c r="N57" s="27" t="e">
        <f t="shared" si="1"/>
        <v>#N/A</v>
      </c>
      <c r="O57" s="28" t="e">
        <f t="shared" si="2"/>
        <v>#N/A</v>
      </c>
      <c r="P57" s="15"/>
      <c r="Q57" s="22"/>
    </row>
    <row r="58" spans="2:17" hidden="1">
      <c r="B58" s="12">
        <v>46</v>
      </c>
      <c r="C58" s="24"/>
      <c r="D58" s="25" t="e">
        <f>VLOOKUP(C58,品目ﾃﾞｰﾀ!$A$2:$B$23,2)</f>
        <v>#N/A</v>
      </c>
      <c r="E58" s="15"/>
      <c r="F58" s="15"/>
      <c r="G58" s="15"/>
      <c r="H58" s="17"/>
      <c r="I58" s="15"/>
      <c r="J58" s="15"/>
      <c r="K58" s="15"/>
      <c r="L58" s="18"/>
      <c r="M58" s="59" t="e">
        <f>IF(D58=品目ﾃﾞｰﾀ!$B$5,"枚",IF(D58=品目ﾃﾞｰﾀ!$B$7,"枚",IF(D58="","","本")))</f>
        <v>#N/A</v>
      </c>
      <c r="N58" s="27" t="e">
        <f t="shared" si="1"/>
        <v>#N/A</v>
      </c>
      <c r="O58" s="28" t="e">
        <f t="shared" si="2"/>
        <v>#N/A</v>
      </c>
      <c r="P58" s="15"/>
      <c r="Q58" s="22"/>
    </row>
    <row r="59" spans="2:17" hidden="1">
      <c r="B59" s="12">
        <v>47</v>
      </c>
      <c r="C59" s="24"/>
      <c r="D59" s="25" t="e">
        <f>VLOOKUP(C59,品目ﾃﾞｰﾀ!$A$2:$B$23,2)</f>
        <v>#N/A</v>
      </c>
      <c r="E59" s="15"/>
      <c r="F59" s="15"/>
      <c r="G59" s="15"/>
      <c r="H59" s="17"/>
      <c r="I59" s="15"/>
      <c r="J59" s="15"/>
      <c r="K59" s="15"/>
      <c r="L59" s="18"/>
      <c r="M59" s="59" t="e">
        <f>IF(D59=品目ﾃﾞｰﾀ!$B$5,"枚",IF(D59=品目ﾃﾞｰﾀ!$B$7,"枚",IF(D59="","","本")))</f>
        <v>#N/A</v>
      </c>
      <c r="N59" s="27" t="e">
        <f t="shared" si="1"/>
        <v>#N/A</v>
      </c>
      <c r="O59" s="28" t="e">
        <f t="shared" si="2"/>
        <v>#N/A</v>
      </c>
      <c r="P59" s="15"/>
      <c r="Q59" s="22"/>
    </row>
    <row r="60" spans="2:17" hidden="1">
      <c r="B60" s="12">
        <v>48</v>
      </c>
      <c r="C60" s="24"/>
      <c r="D60" s="25" t="e">
        <f>VLOOKUP(C60,品目ﾃﾞｰﾀ!$A$2:$B$23,2)</f>
        <v>#N/A</v>
      </c>
      <c r="E60" s="15"/>
      <c r="F60" s="15"/>
      <c r="G60" s="15"/>
      <c r="H60" s="17"/>
      <c r="I60" s="15"/>
      <c r="J60" s="15"/>
      <c r="K60" s="15"/>
      <c r="L60" s="18"/>
      <c r="M60" s="59" t="e">
        <f>IF(D60=品目ﾃﾞｰﾀ!$B$5,"枚",IF(D60=品目ﾃﾞｰﾀ!$B$7,"枚",IF(D60="","","本")))</f>
        <v>#N/A</v>
      </c>
      <c r="N60" s="27" t="e">
        <f t="shared" si="1"/>
        <v>#N/A</v>
      </c>
      <c r="O60" s="28" t="e">
        <f t="shared" si="2"/>
        <v>#N/A</v>
      </c>
      <c r="P60" s="15"/>
      <c r="Q60" s="22"/>
    </row>
    <row r="61" spans="2:17" hidden="1">
      <c r="B61" s="12">
        <v>49</v>
      </c>
      <c r="C61" s="24"/>
      <c r="D61" s="25" t="e">
        <f>VLOOKUP(C61,品目ﾃﾞｰﾀ!$A$2:$B$23,2)</f>
        <v>#N/A</v>
      </c>
      <c r="E61" s="15"/>
      <c r="F61" s="15"/>
      <c r="G61" s="15"/>
      <c r="H61" s="17"/>
      <c r="I61" s="15"/>
      <c r="J61" s="15"/>
      <c r="K61" s="15"/>
      <c r="L61" s="18"/>
      <c r="M61" s="59" t="e">
        <f>IF(D61=品目ﾃﾞｰﾀ!$B$5,"枚",IF(D61=品目ﾃﾞｰﾀ!$B$7,"枚",IF(D61="","","本")))</f>
        <v>#N/A</v>
      </c>
      <c r="N61" s="27" t="e">
        <f t="shared" si="1"/>
        <v>#N/A</v>
      </c>
      <c r="O61" s="28" t="e">
        <f t="shared" si="2"/>
        <v>#N/A</v>
      </c>
      <c r="P61" s="15"/>
      <c r="Q61" s="22"/>
    </row>
    <row r="62" spans="2:17" hidden="1">
      <c r="B62" s="12">
        <v>50</v>
      </c>
      <c r="C62" s="24"/>
      <c r="D62" s="30" t="e">
        <f>VLOOKUP(C62,品目ﾃﾞｰﾀ!$A$2:$B$23,2)</f>
        <v>#N/A</v>
      </c>
      <c r="E62" s="15"/>
      <c r="F62" s="15"/>
      <c r="G62" s="15"/>
      <c r="H62" s="31"/>
      <c r="I62" s="15"/>
      <c r="J62" s="15"/>
      <c r="K62" s="15"/>
      <c r="L62" s="18"/>
      <c r="M62" s="59" t="e">
        <f>IF(D62=品目ﾃﾞｰﾀ!$B$5,"枚",IF(D62=品目ﾃﾞｰﾀ!$B$7,"枚",IF(D62="","","本")))</f>
        <v>#N/A</v>
      </c>
      <c r="N62" s="27" t="e">
        <f t="shared" si="1"/>
        <v>#N/A</v>
      </c>
      <c r="O62" s="28" t="e">
        <f t="shared" si="2"/>
        <v>#N/A</v>
      </c>
      <c r="P62" s="15"/>
      <c r="Q62" s="22"/>
    </row>
    <row r="63" spans="2:17" hidden="1">
      <c r="B63" s="12">
        <v>51</v>
      </c>
      <c r="C63" s="24"/>
      <c r="D63" s="30" t="e">
        <f>VLOOKUP(C63,品目ﾃﾞｰﾀ!$A$2:$B$23,2)</f>
        <v>#N/A</v>
      </c>
      <c r="E63" s="15"/>
      <c r="F63" s="15"/>
      <c r="G63" s="15"/>
      <c r="H63" s="31"/>
      <c r="I63" s="15"/>
      <c r="J63" s="15"/>
      <c r="K63" s="15"/>
      <c r="L63" s="18"/>
      <c r="M63" s="59" t="e">
        <f>IF(D63=品目ﾃﾞｰﾀ!$B$5,"枚",IF(D63=品目ﾃﾞｰﾀ!$B$7,"枚",IF(D63="","","本")))</f>
        <v>#N/A</v>
      </c>
      <c r="N63" s="27" t="e">
        <f t="shared" si="1"/>
        <v>#N/A</v>
      </c>
      <c r="O63" s="28" t="e">
        <f t="shared" si="2"/>
        <v>#N/A</v>
      </c>
      <c r="P63" s="15"/>
      <c r="Q63" s="22"/>
    </row>
    <row r="64" spans="2:17" hidden="1">
      <c r="B64" s="12">
        <v>52</v>
      </c>
      <c r="C64" s="24"/>
      <c r="D64" s="30" t="e">
        <f>VLOOKUP(C64,品目ﾃﾞｰﾀ!$A$2:$B$23,2)</f>
        <v>#N/A</v>
      </c>
      <c r="E64" s="15"/>
      <c r="F64" s="15"/>
      <c r="G64" s="15"/>
      <c r="H64" s="31"/>
      <c r="I64" s="15"/>
      <c r="J64" s="15"/>
      <c r="K64" s="15"/>
      <c r="L64" s="18"/>
      <c r="M64" s="59" t="e">
        <f>IF(D64=品目ﾃﾞｰﾀ!$B$5,"枚",IF(D64=品目ﾃﾞｰﾀ!$B$7,"枚",IF(D64="","","本")))</f>
        <v>#N/A</v>
      </c>
      <c r="N64" s="27" t="e">
        <f t="shared" si="1"/>
        <v>#N/A</v>
      </c>
      <c r="O64" s="28" t="e">
        <f t="shared" si="2"/>
        <v>#N/A</v>
      </c>
      <c r="P64" s="15"/>
      <c r="Q64" s="22"/>
    </row>
    <row r="65" spans="2:17" hidden="1">
      <c r="B65" s="12">
        <v>53</v>
      </c>
      <c r="C65" s="24"/>
      <c r="D65" s="30" t="e">
        <f>VLOOKUP(C65,品目ﾃﾞｰﾀ!$A$2:$B$23,2)</f>
        <v>#N/A</v>
      </c>
      <c r="E65" s="15"/>
      <c r="F65" s="15"/>
      <c r="G65" s="15"/>
      <c r="H65" s="31"/>
      <c r="I65" s="15"/>
      <c r="J65" s="15"/>
      <c r="K65" s="15"/>
      <c r="L65" s="18"/>
      <c r="M65" s="59" t="e">
        <f>IF(D65=品目ﾃﾞｰﾀ!$B$5,"枚",IF(D65=品目ﾃﾞｰﾀ!$B$7,"枚",IF(D65="","","本")))</f>
        <v>#N/A</v>
      </c>
      <c r="N65" s="27" t="e">
        <f t="shared" si="1"/>
        <v>#N/A</v>
      </c>
      <c r="O65" s="28" t="e">
        <f t="shared" si="2"/>
        <v>#N/A</v>
      </c>
      <c r="P65" s="15"/>
      <c r="Q65" s="22"/>
    </row>
    <row r="66" spans="2:17" hidden="1">
      <c r="B66" s="12">
        <v>54</v>
      </c>
      <c r="C66" s="24"/>
      <c r="D66" s="30" t="e">
        <f>VLOOKUP(C66,品目ﾃﾞｰﾀ!$A$2:$B$23,2)</f>
        <v>#N/A</v>
      </c>
      <c r="E66" s="15"/>
      <c r="F66" s="15"/>
      <c r="G66" s="15"/>
      <c r="H66" s="31"/>
      <c r="I66" s="15"/>
      <c r="J66" s="15"/>
      <c r="K66" s="15"/>
      <c r="L66" s="18"/>
      <c r="M66" s="59" t="e">
        <f>IF(D66=品目ﾃﾞｰﾀ!$B$5,"枚",IF(D66=品目ﾃﾞｰﾀ!$B$7,"枚",IF(D66="","","本")))</f>
        <v>#N/A</v>
      </c>
      <c r="N66" s="27" t="e">
        <f t="shared" si="1"/>
        <v>#N/A</v>
      </c>
      <c r="O66" s="28" t="e">
        <f t="shared" si="2"/>
        <v>#N/A</v>
      </c>
      <c r="P66" s="15"/>
      <c r="Q66" s="22"/>
    </row>
    <row r="67" spans="2:17" hidden="1">
      <c r="B67" s="12">
        <v>55</v>
      </c>
      <c r="C67" s="24"/>
      <c r="D67" s="30" t="e">
        <f>VLOOKUP(C67,品目ﾃﾞｰﾀ!$A$2:$B$23,2)</f>
        <v>#N/A</v>
      </c>
      <c r="E67" s="15"/>
      <c r="F67" s="15"/>
      <c r="G67" s="15"/>
      <c r="H67" s="31"/>
      <c r="I67" s="15"/>
      <c r="J67" s="15"/>
      <c r="K67" s="15"/>
      <c r="L67" s="18"/>
      <c r="M67" s="59" t="e">
        <f>IF(D67=品目ﾃﾞｰﾀ!$B$5,"枚",IF(D67=品目ﾃﾞｰﾀ!$B$7,"枚",IF(D67="","","本")))</f>
        <v>#N/A</v>
      </c>
      <c r="N67" s="27" t="e">
        <f t="shared" si="1"/>
        <v>#N/A</v>
      </c>
      <c r="O67" s="28" t="e">
        <f t="shared" si="2"/>
        <v>#N/A</v>
      </c>
      <c r="P67" s="15"/>
      <c r="Q67" s="22"/>
    </row>
    <row r="68" spans="2:17" hidden="1">
      <c r="B68" s="12">
        <v>56</v>
      </c>
      <c r="C68" s="24"/>
      <c r="D68" s="30" t="e">
        <f>VLOOKUP(C68,品目ﾃﾞｰﾀ!$A$2:$B$23,2)</f>
        <v>#N/A</v>
      </c>
      <c r="E68" s="15"/>
      <c r="F68" s="15"/>
      <c r="G68" s="15"/>
      <c r="H68" s="31"/>
      <c r="I68" s="15"/>
      <c r="J68" s="15"/>
      <c r="K68" s="15"/>
      <c r="L68" s="18"/>
      <c r="M68" s="59" t="e">
        <f>IF(D68=品目ﾃﾞｰﾀ!$B$5,"枚",IF(D68=品目ﾃﾞｰﾀ!$B$7,"枚",IF(D68="","","本")))</f>
        <v>#N/A</v>
      </c>
      <c r="N68" s="27" t="e">
        <f t="shared" si="1"/>
        <v>#N/A</v>
      </c>
      <c r="O68" s="28" t="e">
        <f t="shared" si="2"/>
        <v>#N/A</v>
      </c>
      <c r="P68" s="15"/>
      <c r="Q68" s="22"/>
    </row>
    <row r="69" spans="2:17" hidden="1">
      <c r="B69" s="12">
        <v>57</v>
      </c>
      <c r="C69" s="24"/>
      <c r="D69" s="30" t="e">
        <f>VLOOKUP(C69,品目ﾃﾞｰﾀ!$A$2:$B$23,2)</f>
        <v>#N/A</v>
      </c>
      <c r="E69" s="15"/>
      <c r="F69" s="15"/>
      <c r="G69" s="15"/>
      <c r="H69" s="31"/>
      <c r="I69" s="15"/>
      <c r="J69" s="15"/>
      <c r="K69" s="15"/>
      <c r="L69" s="18"/>
      <c r="M69" s="59" t="e">
        <f>IF(D69=品目ﾃﾞｰﾀ!$B$5,"枚",IF(D69=品目ﾃﾞｰﾀ!$B$7,"枚",IF(D69="","","本")))</f>
        <v>#N/A</v>
      </c>
      <c r="N69" s="27" t="e">
        <f t="shared" si="1"/>
        <v>#N/A</v>
      </c>
      <c r="O69" s="28" t="e">
        <f t="shared" si="2"/>
        <v>#N/A</v>
      </c>
      <c r="P69" s="15"/>
      <c r="Q69" s="22"/>
    </row>
    <row r="70" spans="2:17" hidden="1">
      <c r="B70" s="12">
        <v>58</v>
      </c>
      <c r="C70" s="24"/>
      <c r="D70" s="30" t="e">
        <f>VLOOKUP(C70,品目ﾃﾞｰﾀ!$A$2:$B$23,2)</f>
        <v>#N/A</v>
      </c>
      <c r="E70" s="15"/>
      <c r="F70" s="15"/>
      <c r="G70" s="15"/>
      <c r="H70" s="31"/>
      <c r="I70" s="15"/>
      <c r="J70" s="15"/>
      <c r="K70" s="15"/>
      <c r="L70" s="18"/>
      <c r="M70" s="59" t="e">
        <f>IF(D70=品目ﾃﾞｰﾀ!$B$5,"枚",IF(D70=品目ﾃﾞｰﾀ!$B$7,"枚",IF(D70="","","本")))</f>
        <v>#N/A</v>
      </c>
      <c r="N70" s="27" t="e">
        <f t="shared" si="1"/>
        <v>#N/A</v>
      </c>
      <c r="O70" s="28" t="e">
        <f t="shared" si="2"/>
        <v>#N/A</v>
      </c>
      <c r="P70" s="15"/>
      <c r="Q70" s="22"/>
    </row>
    <row r="71" spans="2:17" hidden="1">
      <c r="B71" s="12">
        <v>59</v>
      </c>
      <c r="C71" s="24"/>
      <c r="D71" s="30" t="e">
        <f>VLOOKUP(C71,品目ﾃﾞｰﾀ!$A$2:$B$23,2)</f>
        <v>#N/A</v>
      </c>
      <c r="E71" s="15"/>
      <c r="F71" s="15"/>
      <c r="G71" s="15"/>
      <c r="H71" s="31"/>
      <c r="I71" s="15"/>
      <c r="J71" s="15"/>
      <c r="K71" s="15"/>
      <c r="L71" s="18"/>
      <c r="M71" s="59" t="e">
        <f>IF(D71=品目ﾃﾞｰﾀ!$B$5,"枚",IF(D71=品目ﾃﾞｰﾀ!$B$7,"枚",IF(D71="","","本")))</f>
        <v>#N/A</v>
      </c>
      <c r="N71" s="27" t="e">
        <f t="shared" si="1"/>
        <v>#N/A</v>
      </c>
      <c r="O71" s="28" t="e">
        <f t="shared" si="2"/>
        <v>#N/A</v>
      </c>
      <c r="P71" s="15"/>
      <c r="Q71" s="22"/>
    </row>
    <row r="72" spans="2:17" hidden="1">
      <c r="B72" s="12">
        <v>60</v>
      </c>
      <c r="C72" s="24"/>
      <c r="D72" s="30" t="e">
        <f>VLOOKUP(C72,品目ﾃﾞｰﾀ!$A$2:$B$23,2)</f>
        <v>#N/A</v>
      </c>
      <c r="E72" s="15"/>
      <c r="F72" s="15"/>
      <c r="G72" s="15"/>
      <c r="H72" s="31"/>
      <c r="I72" s="15"/>
      <c r="J72" s="15"/>
      <c r="K72" s="15"/>
      <c r="L72" s="18"/>
      <c r="M72" s="59" t="e">
        <f>IF(D72=品目ﾃﾞｰﾀ!$B$5,"枚",IF(D72=品目ﾃﾞｰﾀ!$B$7,"枚",IF(D72="","","本")))</f>
        <v>#N/A</v>
      </c>
      <c r="N72" s="27" t="e">
        <f t="shared" si="1"/>
        <v>#N/A</v>
      </c>
      <c r="O72" s="28" t="e">
        <f t="shared" si="2"/>
        <v>#N/A</v>
      </c>
      <c r="P72" s="15"/>
      <c r="Q72" s="22"/>
    </row>
    <row r="73" spans="2:17" hidden="1">
      <c r="B73" s="12">
        <v>61</v>
      </c>
      <c r="C73" s="24"/>
      <c r="D73" s="30" t="e">
        <f>VLOOKUP(C73,品目ﾃﾞｰﾀ!$A$2:$B$23,2)</f>
        <v>#N/A</v>
      </c>
      <c r="E73" s="15"/>
      <c r="F73" s="15"/>
      <c r="G73" s="15"/>
      <c r="H73" s="31"/>
      <c r="I73" s="15"/>
      <c r="J73" s="15"/>
      <c r="K73" s="15"/>
      <c r="L73" s="18"/>
      <c r="M73" s="59" t="e">
        <f>IF(D73=品目ﾃﾞｰﾀ!$B$5,"枚",IF(D73=品目ﾃﾞｰﾀ!$B$7,"枚",IF(D73="","","本")))</f>
        <v>#N/A</v>
      </c>
      <c r="N73" s="27" t="e">
        <f t="shared" si="1"/>
        <v>#N/A</v>
      </c>
      <c r="O73" s="28" t="e">
        <f t="shared" si="2"/>
        <v>#N/A</v>
      </c>
      <c r="P73" s="15"/>
      <c r="Q73" s="22"/>
    </row>
    <row r="74" spans="2:17" hidden="1">
      <c r="B74" s="12">
        <v>62</v>
      </c>
      <c r="C74" s="24"/>
      <c r="D74" s="30" t="e">
        <f>VLOOKUP(C74,品目ﾃﾞｰﾀ!$A$2:$B$23,2)</f>
        <v>#N/A</v>
      </c>
      <c r="E74" s="15"/>
      <c r="F74" s="15"/>
      <c r="G74" s="15"/>
      <c r="H74" s="31"/>
      <c r="I74" s="15"/>
      <c r="J74" s="15"/>
      <c r="K74" s="15"/>
      <c r="L74" s="18"/>
      <c r="M74" s="59" t="e">
        <f>IF(D74=品目ﾃﾞｰﾀ!$B$5,"枚",IF(D74=品目ﾃﾞｰﾀ!$B$7,"枚",IF(D74="","","本")))</f>
        <v>#N/A</v>
      </c>
      <c r="N74" s="27" t="e">
        <f t="shared" si="1"/>
        <v>#N/A</v>
      </c>
      <c r="O74" s="28" t="e">
        <f t="shared" si="2"/>
        <v>#N/A</v>
      </c>
      <c r="P74" s="15"/>
      <c r="Q74" s="22"/>
    </row>
    <row r="75" spans="2:17" hidden="1">
      <c r="B75" s="12">
        <v>63</v>
      </c>
      <c r="C75" s="24"/>
      <c r="D75" s="30" t="e">
        <f>VLOOKUP(C75,品目ﾃﾞｰﾀ!$A$2:$B$23,2)</f>
        <v>#N/A</v>
      </c>
      <c r="E75" s="15"/>
      <c r="F75" s="15"/>
      <c r="G75" s="15"/>
      <c r="H75" s="31"/>
      <c r="I75" s="15"/>
      <c r="J75" s="15"/>
      <c r="K75" s="15"/>
      <c r="L75" s="18"/>
      <c r="M75" s="59" t="e">
        <f>IF(D75=品目ﾃﾞｰﾀ!$B$5,"枚",IF(D75=品目ﾃﾞｰﾀ!$B$7,"枚",IF(D75="","","本")))</f>
        <v>#N/A</v>
      </c>
      <c r="N75" s="27" t="e">
        <f t="shared" si="1"/>
        <v>#N/A</v>
      </c>
      <c r="O75" s="28" t="e">
        <f t="shared" si="2"/>
        <v>#N/A</v>
      </c>
      <c r="P75" s="15"/>
      <c r="Q75" s="22"/>
    </row>
    <row r="76" spans="2:17" hidden="1">
      <c r="B76" s="12">
        <v>64</v>
      </c>
      <c r="C76" s="24"/>
      <c r="D76" s="30" t="e">
        <f>VLOOKUP(C76,品目ﾃﾞｰﾀ!$A$2:$B$23,2)</f>
        <v>#N/A</v>
      </c>
      <c r="E76" s="15"/>
      <c r="F76" s="15"/>
      <c r="G76" s="15"/>
      <c r="H76" s="31"/>
      <c r="I76" s="15"/>
      <c r="J76" s="15"/>
      <c r="K76" s="15"/>
      <c r="L76" s="18"/>
      <c r="M76" s="59" t="e">
        <f>IF(D76=品目ﾃﾞｰﾀ!$B$5,"枚",IF(D76=品目ﾃﾞｰﾀ!$B$7,"枚",IF(D76="","","本")))</f>
        <v>#N/A</v>
      </c>
      <c r="N76" s="27" t="e">
        <f t="shared" si="1"/>
        <v>#N/A</v>
      </c>
      <c r="O76" s="28" t="e">
        <f t="shared" si="2"/>
        <v>#N/A</v>
      </c>
      <c r="P76" s="15"/>
      <c r="Q76" s="22"/>
    </row>
    <row r="77" spans="2:17" hidden="1">
      <c r="B77" s="12">
        <v>65</v>
      </c>
      <c r="C77" s="24"/>
      <c r="D77" s="30" t="e">
        <f>VLOOKUP(C77,品目ﾃﾞｰﾀ!$A$2:$B$23,2)</f>
        <v>#N/A</v>
      </c>
      <c r="E77" s="15"/>
      <c r="F77" s="15"/>
      <c r="G77" s="15"/>
      <c r="H77" s="31"/>
      <c r="I77" s="15"/>
      <c r="J77" s="15"/>
      <c r="K77" s="15"/>
      <c r="L77" s="18"/>
      <c r="M77" s="59" t="e">
        <f>IF(D77=品目ﾃﾞｰﾀ!$B$5,"枚",IF(D77=品目ﾃﾞｰﾀ!$B$7,"枚",IF(D77="","","本")))</f>
        <v>#N/A</v>
      </c>
      <c r="N77" s="27" t="e">
        <f t="shared" si="1"/>
        <v>#N/A</v>
      </c>
      <c r="O77" s="28" t="e">
        <f t="shared" ref="O77:O108" si="3">IF(D77="Ⅳ 壁板","㎡",IF(D77="Ⅵ フローリング","㎡",IF(D77="","","㎥")))</f>
        <v>#N/A</v>
      </c>
      <c r="P77" s="15"/>
      <c r="Q77" s="22"/>
    </row>
    <row r="78" spans="2:17" hidden="1">
      <c r="B78" s="12">
        <v>66</v>
      </c>
      <c r="C78" s="24"/>
      <c r="D78" s="30" t="e">
        <f>VLOOKUP(C78,品目ﾃﾞｰﾀ!$A$2:$B$23,2)</f>
        <v>#N/A</v>
      </c>
      <c r="E78" s="15"/>
      <c r="F78" s="15"/>
      <c r="G78" s="15"/>
      <c r="H78" s="31"/>
      <c r="I78" s="15"/>
      <c r="J78" s="15"/>
      <c r="K78" s="15"/>
      <c r="L78" s="18"/>
      <c r="M78" s="59" t="e">
        <f>IF(D78=品目ﾃﾞｰﾀ!$B$5,"枚",IF(D78=品目ﾃﾞｰﾀ!$B$7,"枚",IF(D78="","","本")))</f>
        <v>#N/A</v>
      </c>
      <c r="N78" s="27" t="e">
        <f t="shared" ref="N78:N141" si="4">IF(D78="Ⅳ 壁板",ROUND(I78*K78/10^6,4)*L78,IF(D78="Ⅵ フローリング",ROUND(I78*K78/10^6,4)*L78,ROUND(I78*J78*K78/10^9,4)*L78))</f>
        <v>#N/A</v>
      </c>
      <c r="O78" s="28" t="e">
        <f t="shared" si="3"/>
        <v>#N/A</v>
      </c>
      <c r="P78" s="15"/>
      <c r="Q78" s="22"/>
    </row>
    <row r="79" spans="2:17" hidden="1">
      <c r="B79" s="12">
        <v>67</v>
      </c>
      <c r="C79" s="24"/>
      <c r="D79" s="30" t="e">
        <f>VLOOKUP(C79,品目ﾃﾞｰﾀ!$A$2:$B$23,2)</f>
        <v>#N/A</v>
      </c>
      <c r="E79" s="15"/>
      <c r="F79" s="15"/>
      <c r="G79" s="15"/>
      <c r="H79" s="31"/>
      <c r="I79" s="15"/>
      <c r="J79" s="15"/>
      <c r="K79" s="15"/>
      <c r="L79" s="18"/>
      <c r="M79" s="59" t="e">
        <f>IF(D79=品目ﾃﾞｰﾀ!$B$5,"枚",IF(D79=品目ﾃﾞｰﾀ!$B$7,"枚",IF(D79="","","本")))</f>
        <v>#N/A</v>
      </c>
      <c r="N79" s="27" t="e">
        <f t="shared" si="4"/>
        <v>#N/A</v>
      </c>
      <c r="O79" s="28" t="e">
        <f t="shared" si="3"/>
        <v>#N/A</v>
      </c>
      <c r="P79" s="15"/>
      <c r="Q79" s="22"/>
    </row>
    <row r="80" spans="2:17" hidden="1">
      <c r="B80" s="12">
        <v>68</v>
      </c>
      <c r="C80" s="24"/>
      <c r="D80" s="30" t="e">
        <f>VLOOKUP(C80,品目ﾃﾞｰﾀ!$A$2:$B$23,2)</f>
        <v>#N/A</v>
      </c>
      <c r="E80" s="15"/>
      <c r="F80" s="15"/>
      <c r="G80" s="15"/>
      <c r="H80" s="31"/>
      <c r="I80" s="15"/>
      <c r="J80" s="15"/>
      <c r="K80" s="15"/>
      <c r="L80" s="18"/>
      <c r="M80" s="59" t="e">
        <f>IF(D80=品目ﾃﾞｰﾀ!$B$5,"枚",IF(D80=品目ﾃﾞｰﾀ!$B$7,"枚",IF(D80="","","本")))</f>
        <v>#N/A</v>
      </c>
      <c r="N80" s="27" t="e">
        <f t="shared" si="4"/>
        <v>#N/A</v>
      </c>
      <c r="O80" s="28" t="e">
        <f t="shared" si="3"/>
        <v>#N/A</v>
      </c>
      <c r="P80" s="15"/>
      <c r="Q80" s="22"/>
    </row>
    <row r="81" spans="2:17" hidden="1">
      <c r="B81" s="12">
        <v>69</v>
      </c>
      <c r="C81" s="24"/>
      <c r="D81" s="30" t="e">
        <f>VLOOKUP(C81,品目ﾃﾞｰﾀ!$A$2:$B$23,2)</f>
        <v>#N/A</v>
      </c>
      <c r="E81" s="15"/>
      <c r="F81" s="15"/>
      <c r="G81" s="15"/>
      <c r="H81" s="31"/>
      <c r="I81" s="15"/>
      <c r="J81" s="15"/>
      <c r="K81" s="15"/>
      <c r="L81" s="18"/>
      <c r="M81" s="59" t="e">
        <f>IF(D81=品目ﾃﾞｰﾀ!$B$5,"枚",IF(D81=品目ﾃﾞｰﾀ!$B$7,"枚",IF(D81="","","本")))</f>
        <v>#N/A</v>
      </c>
      <c r="N81" s="27" t="e">
        <f t="shared" si="4"/>
        <v>#N/A</v>
      </c>
      <c r="O81" s="28" t="e">
        <f t="shared" si="3"/>
        <v>#N/A</v>
      </c>
      <c r="P81" s="15"/>
      <c r="Q81" s="22"/>
    </row>
    <row r="82" spans="2:17" hidden="1">
      <c r="B82" s="12">
        <v>70</v>
      </c>
      <c r="C82" s="24"/>
      <c r="D82" s="30" t="e">
        <f>VLOOKUP(C82,品目ﾃﾞｰﾀ!$A$2:$B$23,2)</f>
        <v>#N/A</v>
      </c>
      <c r="E82" s="15"/>
      <c r="F82" s="15"/>
      <c r="G82" s="15"/>
      <c r="H82" s="31"/>
      <c r="I82" s="15"/>
      <c r="J82" s="15"/>
      <c r="K82" s="15"/>
      <c r="L82" s="18"/>
      <c r="M82" s="59" t="e">
        <f>IF(D82=品目ﾃﾞｰﾀ!$B$5,"枚",IF(D82=品目ﾃﾞｰﾀ!$B$7,"枚",IF(D82="","","本")))</f>
        <v>#N/A</v>
      </c>
      <c r="N82" s="27" t="e">
        <f t="shared" si="4"/>
        <v>#N/A</v>
      </c>
      <c r="O82" s="28" t="e">
        <f t="shared" si="3"/>
        <v>#N/A</v>
      </c>
      <c r="P82" s="15"/>
      <c r="Q82" s="22"/>
    </row>
    <row r="83" spans="2:17" hidden="1">
      <c r="B83" s="12">
        <v>71</v>
      </c>
      <c r="C83" s="24"/>
      <c r="D83" s="30" t="e">
        <f>VLOOKUP(C83,品目ﾃﾞｰﾀ!$A$2:$B$23,2)</f>
        <v>#N/A</v>
      </c>
      <c r="E83" s="15"/>
      <c r="F83" s="15"/>
      <c r="G83" s="15"/>
      <c r="H83" s="31"/>
      <c r="I83" s="15"/>
      <c r="J83" s="15"/>
      <c r="K83" s="15"/>
      <c r="L83" s="18"/>
      <c r="M83" s="59" t="e">
        <f>IF(D83=品目ﾃﾞｰﾀ!$B$5,"枚",IF(D83=品目ﾃﾞｰﾀ!$B$7,"枚",IF(D83="","","本")))</f>
        <v>#N/A</v>
      </c>
      <c r="N83" s="27" t="e">
        <f t="shared" si="4"/>
        <v>#N/A</v>
      </c>
      <c r="O83" s="28" t="e">
        <f t="shared" si="3"/>
        <v>#N/A</v>
      </c>
      <c r="P83" s="15"/>
      <c r="Q83" s="22"/>
    </row>
    <row r="84" spans="2:17" hidden="1">
      <c r="B84" s="12">
        <v>72</v>
      </c>
      <c r="C84" s="24"/>
      <c r="D84" s="30" t="e">
        <f>VLOOKUP(C84,品目ﾃﾞｰﾀ!$A$2:$B$23,2)</f>
        <v>#N/A</v>
      </c>
      <c r="E84" s="15"/>
      <c r="F84" s="15"/>
      <c r="G84" s="15"/>
      <c r="H84" s="31"/>
      <c r="I84" s="15"/>
      <c r="J84" s="15"/>
      <c r="K84" s="15"/>
      <c r="L84" s="18"/>
      <c r="M84" s="59" t="e">
        <f>IF(D84=品目ﾃﾞｰﾀ!$B$5,"枚",IF(D84=品目ﾃﾞｰﾀ!$B$7,"枚",IF(D84="","","本")))</f>
        <v>#N/A</v>
      </c>
      <c r="N84" s="27" t="e">
        <f t="shared" si="4"/>
        <v>#N/A</v>
      </c>
      <c r="O84" s="28" t="e">
        <f t="shared" si="3"/>
        <v>#N/A</v>
      </c>
      <c r="P84" s="15"/>
      <c r="Q84" s="22"/>
    </row>
    <row r="85" spans="2:17" hidden="1">
      <c r="B85" s="12">
        <v>73</v>
      </c>
      <c r="C85" s="24"/>
      <c r="D85" s="30" t="e">
        <f>VLOOKUP(C85,品目ﾃﾞｰﾀ!$A$2:$B$23,2)</f>
        <v>#N/A</v>
      </c>
      <c r="E85" s="15"/>
      <c r="F85" s="15"/>
      <c r="G85" s="15"/>
      <c r="H85" s="31"/>
      <c r="I85" s="15"/>
      <c r="J85" s="15"/>
      <c r="K85" s="15"/>
      <c r="L85" s="18"/>
      <c r="M85" s="59" t="e">
        <f>IF(D85=品目ﾃﾞｰﾀ!$B$5,"枚",IF(D85=品目ﾃﾞｰﾀ!$B$7,"枚",IF(D85="","","本")))</f>
        <v>#N/A</v>
      </c>
      <c r="N85" s="27" t="e">
        <f t="shared" si="4"/>
        <v>#N/A</v>
      </c>
      <c r="O85" s="28" t="e">
        <f t="shared" si="3"/>
        <v>#N/A</v>
      </c>
      <c r="P85" s="15"/>
      <c r="Q85" s="22"/>
    </row>
    <row r="86" spans="2:17" hidden="1">
      <c r="B86" s="12">
        <v>74</v>
      </c>
      <c r="C86" s="24"/>
      <c r="D86" s="30" t="e">
        <f>VLOOKUP(C86,品目ﾃﾞｰﾀ!$A$2:$B$23,2)</f>
        <v>#N/A</v>
      </c>
      <c r="E86" s="15"/>
      <c r="F86" s="15"/>
      <c r="G86" s="15"/>
      <c r="H86" s="31"/>
      <c r="I86" s="15"/>
      <c r="J86" s="15"/>
      <c r="K86" s="15"/>
      <c r="L86" s="18"/>
      <c r="M86" s="59" t="e">
        <f>IF(D86=品目ﾃﾞｰﾀ!$B$5,"枚",IF(D86=品目ﾃﾞｰﾀ!$B$7,"枚",IF(D86="","","本")))</f>
        <v>#N/A</v>
      </c>
      <c r="N86" s="27" t="e">
        <f t="shared" si="4"/>
        <v>#N/A</v>
      </c>
      <c r="O86" s="28" t="e">
        <f t="shared" si="3"/>
        <v>#N/A</v>
      </c>
      <c r="P86" s="15"/>
      <c r="Q86" s="22"/>
    </row>
    <row r="87" spans="2:17" hidden="1">
      <c r="B87" s="12">
        <v>75</v>
      </c>
      <c r="C87" s="24"/>
      <c r="D87" s="30" t="e">
        <f>VLOOKUP(C87,品目ﾃﾞｰﾀ!$A$2:$B$23,2)</f>
        <v>#N/A</v>
      </c>
      <c r="E87" s="15"/>
      <c r="F87" s="15"/>
      <c r="G87" s="15"/>
      <c r="H87" s="31"/>
      <c r="I87" s="15"/>
      <c r="J87" s="15"/>
      <c r="K87" s="15"/>
      <c r="L87" s="18"/>
      <c r="M87" s="59" t="e">
        <f>IF(D87=品目ﾃﾞｰﾀ!$B$5,"枚",IF(D87=品目ﾃﾞｰﾀ!$B$7,"枚",IF(D87="","","本")))</f>
        <v>#N/A</v>
      </c>
      <c r="N87" s="27" t="e">
        <f t="shared" si="4"/>
        <v>#N/A</v>
      </c>
      <c r="O87" s="28" t="e">
        <f t="shared" si="3"/>
        <v>#N/A</v>
      </c>
      <c r="P87" s="15"/>
      <c r="Q87" s="22"/>
    </row>
    <row r="88" spans="2:17" hidden="1">
      <c r="B88" s="12">
        <v>76</v>
      </c>
      <c r="C88" s="24"/>
      <c r="D88" s="30" t="e">
        <f>VLOOKUP(C88,品目ﾃﾞｰﾀ!$A$2:$B$23,2)</f>
        <v>#N/A</v>
      </c>
      <c r="E88" s="15"/>
      <c r="F88" s="15"/>
      <c r="G88" s="15"/>
      <c r="H88" s="31"/>
      <c r="I88" s="15"/>
      <c r="J88" s="15"/>
      <c r="K88" s="15"/>
      <c r="L88" s="18"/>
      <c r="M88" s="59" t="e">
        <f>IF(D88=品目ﾃﾞｰﾀ!$B$5,"枚",IF(D88=品目ﾃﾞｰﾀ!$B$7,"枚",IF(D88="","","本")))</f>
        <v>#N/A</v>
      </c>
      <c r="N88" s="27" t="e">
        <f t="shared" si="4"/>
        <v>#N/A</v>
      </c>
      <c r="O88" s="28" t="e">
        <f t="shared" si="3"/>
        <v>#N/A</v>
      </c>
      <c r="P88" s="15"/>
      <c r="Q88" s="22"/>
    </row>
    <row r="89" spans="2:17" hidden="1">
      <c r="B89" s="12">
        <v>77</v>
      </c>
      <c r="C89" s="24"/>
      <c r="D89" s="30" t="e">
        <f>VLOOKUP(C89,品目ﾃﾞｰﾀ!$A$2:$B$23,2)</f>
        <v>#N/A</v>
      </c>
      <c r="E89" s="15"/>
      <c r="F89" s="15"/>
      <c r="G89" s="15"/>
      <c r="H89" s="31"/>
      <c r="I89" s="15"/>
      <c r="J89" s="15"/>
      <c r="K89" s="15"/>
      <c r="L89" s="18"/>
      <c r="M89" s="59" t="e">
        <f>IF(D89=品目ﾃﾞｰﾀ!$B$5,"枚",IF(D89=品目ﾃﾞｰﾀ!$B$7,"枚",IF(D89="","","本")))</f>
        <v>#N/A</v>
      </c>
      <c r="N89" s="27" t="e">
        <f t="shared" si="4"/>
        <v>#N/A</v>
      </c>
      <c r="O89" s="28" t="e">
        <f t="shared" si="3"/>
        <v>#N/A</v>
      </c>
      <c r="P89" s="15"/>
      <c r="Q89" s="22"/>
    </row>
    <row r="90" spans="2:17" hidden="1">
      <c r="B90" s="12">
        <v>78</v>
      </c>
      <c r="C90" s="24"/>
      <c r="D90" s="30" t="e">
        <f>VLOOKUP(C90,品目ﾃﾞｰﾀ!$A$2:$B$23,2)</f>
        <v>#N/A</v>
      </c>
      <c r="E90" s="15"/>
      <c r="F90" s="15"/>
      <c r="G90" s="15"/>
      <c r="H90" s="31"/>
      <c r="I90" s="15"/>
      <c r="J90" s="15"/>
      <c r="K90" s="15"/>
      <c r="L90" s="18"/>
      <c r="M90" s="59" t="e">
        <f>IF(D90=品目ﾃﾞｰﾀ!$B$5,"枚",IF(D90=品目ﾃﾞｰﾀ!$B$7,"枚",IF(D90="","","本")))</f>
        <v>#N/A</v>
      </c>
      <c r="N90" s="27" t="e">
        <f t="shared" si="4"/>
        <v>#N/A</v>
      </c>
      <c r="O90" s="28" t="e">
        <f t="shared" si="3"/>
        <v>#N/A</v>
      </c>
      <c r="P90" s="15"/>
      <c r="Q90" s="22"/>
    </row>
    <row r="91" spans="2:17" hidden="1">
      <c r="B91" s="12">
        <v>79</v>
      </c>
      <c r="C91" s="24"/>
      <c r="D91" s="30" t="e">
        <f>VLOOKUP(C91,品目ﾃﾞｰﾀ!$A$2:$B$23,2)</f>
        <v>#N/A</v>
      </c>
      <c r="E91" s="15"/>
      <c r="F91" s="15"/>
      <c r="G91" s="15"/>
      <c r="H91" s="31"/>
      <c r="I91" s="15"/>
      <c r="J91" s="15"/>
      <c r="K91" s="15"/>
      <c r="L91" s="18"/>
      <c r="M91" s="59" t="e">
        <f>IF(D91=品目ﾃﾞｰﾀ!$B$5,"枚",IF(D91=品目ﾃﾞｰﾀ!$B$7,"枚",IF(D91="","","本")))</f>
        <v>#N/A</v>
      </c>
      <c r="N91" s="27" t="e">
        <f t="shared" si="4"/>
        <v>#N/A</v>
      </c>
      <c r="O91" s="28" t="e">
        <f t="shared" si="3"/>
        <v>#N/A</v>
      </c>
      <c r="P91" s="15"/>
      <c r="Q91" s="22"/>
    </row>
    <row r="92" spans="2:17" hidden="1">
      <c r="B92" s="12">
        <v>80</v>
      </c>
      <c r="C92" s="24"/>
      <c r="D92" s="30" t="e">
        <f>VLOOKUP(C92,品目ﾃﾞｰﾀ!$A$2:$B$23,2)</f>
        <v>#N/A</v>
      </c>
      <c r="E92" s="15"/>
      <c r="F92" s="15"/>
      <c r="G92" s="15"/>
      <c r="H92" s="31"/>
      <c r="I92" s="15"/>
      <c r="J92" s="15"/>
      <c r="K92" s="15"/>
      <c r="L92" s="18"/>
      <c r="M92" s="59" t="e">
        <f>IF(D92=品目ﾃﾞｰﾀ!$B$5,"枚",IF(D92=品目ﾃﾞｰﾀ!$B$7,"枚",IF(D92="","","本")))</f>
        <v>#N/A</v>
      </c>
      <c r="N92" s="27" t="e">
        <f t="shared" si="4"/>
        <v>#N/A</v>
      </c>
      <c r="O92" s="28" t="e">
        <f t="shared" si="3"/>
        <v>#N/A</v>
      </c>
      <c r="P92" s="15"/>
      <c r="Q92" s="22"/>
    </row>
    <row r="93" spans="2:17" hidden="1">
      <c r="B93" s="12">
        <v>81</v>
      </c>
      <c r="C93" s="24"/>
      <c r="D93" s="30" t="e">
        <f>VLOOKUP(C93,品目ﾃﾞｰﾀ!$A$2:$B$23,2)</f>
        <v>#N/A</v>
      </c>
      <c r="E93" s="15"/>
      <c r="F93" s="15"/>
      <c r="G93" s="15"/>
      <c r="H93" s="31"/>
      <c r="I93" s="15"/>
      <c r="J93" s="15"/>
      <c r="K93" s="15"/>
      <c r="L93" s="18"/>
      <c r="M93" s="59" t="e">
        <f>IF(D93=品目ﾃﾞｰﾀ!$B$5,"枚",IF(D93=品目ﾃﾞｰﾀ!$B$7,"枚",IF(D93="","","本")))</f>
        <v>#N/A</v>
      </c>
      <c r="N93" s="27" t="e">
        <f t="shared" si="4"/>
        <v>#N/A</v>
      </c>
      <c r="O93" s="28" t="e">
        <f t="shared" si="3"/>
        <v>#N/A</v>
      </c>
      <c r="P93" s="15"/>
      <c r="Q93" s="22"/>
    </row>
    <row r="94" spans="2:17" hidden="1">
      <c r="B94" s="12">
        <v>82</v>
      </c>
      <c r="C94" s="24"/>
      <c r="D94" s="30" t="e">
        <f>VLOOKUP(C94,品目ﾃﾞｰﾀ!$A$2:$B$23,2)</f>
        <v>#N/A</v>
      </c>
      <c r="E94" s="15"/>
      <c r="F94" s="15"/>
      <c r="G94" s="15"/>
      <c r="H94" s="31"/>
      <c r="I94" s="15"/>
      <c r="J94" s="15"/>
      <c r="K94" s="15"/>
      <c r="L94" s="18"/>
      <c r="M94" s="59" t="e">
        <f>IF(D94=品目ﾃﾞｰﾀ!$B$5,"枚",IF(D94=品目ﾃﾞｰﾀ!$B$7,"枚",IF(D94="","","本")))</f>
        <v>#N/A</v>
      </c>
      <c r="N94" s="27" t="e">
        <f t="shared" si="4"/>
        <v>#N/A</v>
      </c>
      <c r="O94" s="28" t="e">
        <f t="shared" si="3"/>
        <v>#N/A</v>
      </c>
      <c r="P94" s="15"/>
      <c r="Q94" s="22"/>
    </row>
    <row r="95" spans="2:17" hidden="1">
      <c r="B95" s="12">
        <v>83</v>
      </c>
      <c r="C95" s="24"/>
      <c r="D95" s="30" t="e">
        <f>VLOOKUP(C95,品目ﾃﾞｰﾀ!$A$2:$B$23,2)</f>
        <v>#N/A</v>
      </c>
      <c r="E95" s="15"/>
      <c r="F95" s="15"/>
      <c r="G95" s="15"/>
      <c r="H95" s="31"/>
      <c r="I95" s="15"/>
      <c r="J95" s="15"/>
      <c r="K95" s="15"/>
      <c r="L95" s="18"/>
      <c r="M95" s="59" t="e">
        <f>IF(D95=品目ﾃﾞｰﾀ!$B$5,"枚",IF(D95=品目ﾃﾞｰﾀ!$B$7,"枚",IF(D95="","","本")))</f>
        <v>#N/A</v>
      </c>
      <c r="N95" s="27" t="e">
        <f t="shared" si="4"/>
        <v>#N/A</v>
      </c>
      <c r="O95" s="28" t="e">
        <f t="shared" si="3"/>
        <v>#N/A</v>
      </c>
      <c r="P95" s="15"/>
      <c r="Q95" s="22"/>
    </row>
    <row r="96" spans="2:17" hidden="1">
      <c r="B96" s="12">
        <v>84</v>
      </c>
      <c r="C96" s="24"/>
      <c r="D96" s="30" t="e">
        <f>VLOOKUP(C96,品目ﾃﾞｰﾀ!$A$2:$B$23,2)</f>
        <v>#N/A</v>
      </c>
      <c r="E96" s="15"/>
      <c r="F96" s="15"/>
      <c r="G96" s="15"/>
      <c r="H96" s="31"/>
      <c r="I96" s="15"/>
      <c r="J96" s="15"/>
      <c r="K96" s="15"/>
      <c r="L96" s="32"/>
      <c r="M96" s="59" t="e">
        <f>IF(D96=品目ﾃﾞｰﾀ!$B$5,"枚",IF(D96=品目ﾃﾞｰﾀ!$B$7,"枚",IF(D96="","","本")))</f>
        <v>#N/A</v>
      </c>
      <c r="N96" s="27" t="e">
        <f t="shared" si="4"/>
        <v>#N/A</v>
      </c>
      <c r="O96" s="28" t="e">
        <f t="shared" si="3"/>
        <v>#N/A</v>
      </c>
      <c r="P96" s="15"/>
      <c r="Q96" s="22"/>
    </row>
    <row r="97" spans="2:17" hidden="1">
      <c r="B97" s="12">
        <v>85</v>
      </c>
      <c r="C97" s="24"/>
      <c r="D97" s="30" t="e">
        <f>VLOOKUP(C97,品目ﾃﾞｰﾀ!$A$2:$B$23,2)</f>
        <v>#N/A</v>
      </c>
      <c r="E97" s="15"/>
      <c r="F97" s="15"/>
      <c r="G97" s="15"/>
      <c r="H97" s="31"/>
      <c r="I97" s="15"/>
      <c r="J97" s="15"/>
      <c r="K97" s="15"/>
      <c r="L97" s="18"/>
      <c r="M97" s="59" t="e">
        <f>IF(D97=品目ﾃﾞｰﾀ!$B$5,"枚",IF(D97=品目ﾃﾞｰﾀ!$B$7,"枚",IF(D97="","","本")))</f>
        <v>#N/A</v>
      </c>
      <c r="N97" s="27" t="e">
        <f t="shared" si="4"/>
        <v>#N/A</v>
      </c>
      <c r="O97" s="28" t="e">
        <f t="shared" si="3"/>
        <v>#N/A</v>
      </c>
      <c r="P97" s="15"/>
      <c r="Q97" s="22"/>
    </row>
    <row r="98" spans="2:17" hidden="1">
      <c r="B98" s="12">
        <v>86</v>
      </c>
      <c r="C98" s="24"/>
      <c r="D98" s="30" t="e">
        <f>VLOOKUP(C98,品目ﾃﾞｰﾀ!$A$2:$B$23,2)</f>
        <v>#N/A</v>
      </c>
      <c r="E98" s="15"/>
      <c r="F98" s="15"/>
      <c r="G98" s="15"/>
      <c r="H98" s="31"/>
      <c r="I98" s="15"/>
      <c r="J98" s="15"/>
      <c r="K98" s="15"/>
      <c r="L98" s="32"/>
      <c r="M98" s="59" t="e">
        <f>IF(D98=品目ﾃﾞｰﾀ!$B$5,"枚",IF(D98=品目ﾃﾞｰﾀ!$B$7,"枚",IF(D98="","","本")))</f>
        <v>#N/A</v>
      </c>
      <c r="N98" s="27" t="e">
        <f t="shared" si="4"/>
        <v>#N/A</v>
      </c>
      <c r="O98" s="28" t="e">
        <f t="shared" si="3"/>
        <v>#N/A</v>
      </c>
      <c r="P98" s="15"/>
      <c r="Q98" s="22"/>
    </row>
    <row r="99" spans="2:17" hidden="1">
      <c r="B99" s="12">
        <v>87</v>
      </c>
      <c r="C99" s="24"/>
      <c r="D99" s="30" t="e">
        <f>VLOOKUP(C99,品目ﾃﾞｰﾀ!$A$2:$B$23,2)</f>
        <v>#N/A</v>
      </c>
      <c r="E99" s="15"/>
      <c r="F99" s="15"/>
      <c r="G99" s="15"/>
      <c r="H99" s="31"/>
      <c r="I99" s="15"/>
      <c r="J99" s="15"/>
      <c r="K99" s="15"/>
      <c r="L99" s="18"/>
      <c r="M99" s="59" t="e">
        <f>IF(D99=品目ﾃﾞｰﾀ!$B$5,"枚",IF(D99=品目ﾃﾞｰﾀ!$B$7,"枚",IF(D99="","","本")))</f>
        <v>#N/A</v>
      </c>
      <c r="N99" s="27" t="e">
        <f t="shared" si="4"/>
        <v>#N/A</v>
      </c>
      <c r="O99" s="28" t="e">
        <f t="shared" si="3"/>
        <v>#N/A</v>
      </c>
      <c r="P99" s="15"/>
      <c r="Q99" s="22"/>
    </row>
    <row r="100" spans="2:17" hidden="1">
      <c r="B100" s="12">
        <v>88</v>
      </c>
      <c r="C100" s="24"/>
      <c r="D100" s="30" t="e">
        <f>VLOOKUP(C100,品目ﾃﾞｰﾀ!$A$2:$B$23,2)</f>
        <v>#N/A</v>
      </c>
      <c r="E100" s="15"/>
      <c r="F100" s="15"/>
      <c r="G100" s="15"/>
      <c r="H100" s="31"/>
      <c r="I100" s="15"/>
      <c r="J100" s="15"/>
      <c r="K100" s="15"/>
      <c r="L100" s="18"/>
      <c r="M100" s="59" t="e">
        <f>IF(D100=品目ﾃﾞｰﾀ!$B$5,"枚",IF(D100=品目ﾃﾞｰﾀ!$B$7,"枚",IF(D100="","","本")))</f>
        <v>#N/A</v>
      </c>
      <c r="N100" s="27" t="e">
        <f t="shared" si="4"/>
        <v>#N/A</v>
      </c>
      <c r="O100" s="28" t="e">
        <f t="shared" si="3"/>
        <v>#N/A</v>
      </c>
      <c r="P100" s="15"/>
      <c r="Q100" s="22"/>
    </row>
    <row r="101" spans="2:17" hidden="1">
      <c r="B101" s="12">
        <v>89</v>
      </c>
      <c r="C101" s="24"/>
      <c r="D101" s="30" t="e">
        <f>VLOOKUP(C101,品目ﾃﾞｰﾀ!$A$2:$B$23,2)</f>
        <v>#N/A</v>
      </c>
      <c r="E101" s="15"/>
      <c r="F101" s="15"/>
      <c r="G101" s="15"/>
      <c r="H101" s="31"/>
      <c r="I101" s="15"/>
      <c r="J101" s="15"/>
      <c r="K101" s="15"/>
      <c r="L101" s="18"/>
      <c r="M101" s="59" t="e">
        <f>IF(D101=品目ﾃﾞｰﾀ!$B$5,"枚",IF(D101=品目ﾃﾞｰﾀ!$B$7,"枚",IF(D101="","","本")))</f>
        <v>#N/A</v>
      </c>
      <c r="N101" s="27" t="e">
        <f t="shared" si="4"/>
        <v>#N/A</v>
      </c>
      <c r="O101" s="28" t="e">
        <f t="shared" si="3"/>
        <v>#N/A</v>
      </c>
      <c r="P101" s="15"/>
      <c r="Q101" s="22"/>
    </row>
    <row r="102" spans="2:17" hidden="1">
      <c r="B102" s="12">
        <v>90</v>
      </c>
      <c r="C102" s="24"/>
      <c r="D102" s="30" t="e">
        <f>VLOOKUP(C102,品目ﾃﾞｰﾀ!$A$2:$B$23,2)</f>
        <v>#N/A</v>
      </c>
      <c r="E102" s="15"/>
      <c r="F102" s="15"/>
      <c r="G102" s="15"/>
      <c r="H102" s="31"/>
      <c r="I102" s="15"/>
      <c r="J102" s="15"/>
      <c r="K102" s="15"/>
      <c r="L102" s="18"/>
      <c r="M102" s="59" t="e">
        <f>IF(D102=品目ﾃﾞｰﾀ!$B$5,"枚",IF(D102=品目ﾃﾞｰﾀ!$B$7,"枚",IF(D102="","","本")))</f>
        <v>#N/A</v>
      </c>
      <c r="N102" s="27" t="e">
        <f t="shared" si="4"/>
        <v>#N/A</v>
      </c>
      <c r="O102" s="28" t="e">
        <f t="shared" si="3"/>
        <v>#N/A</v>
      </c>
      <c r="P102" s="15"/>
      <c r="Q102" s="22"/>
    </row>
    <row r="103" spans="2:17" hidden="1">
      <c r="B103" s="12">
        <v>91</v>
      </c>
      <c r="C103" s="24"/>
      <c r="D103" s="30" t="e">
        <f>VLOOKUP(C103,品目ﾃﾞｰﾀ!$A$2:$B$23,2)</f>
        <v>#N/A</v>
      </c>
      <c r="E103" s="15"/>
      <c r="F103" s="15"/>
      <c r="G103" s="15"/>
      <c r="H103" s="31"/>
      <c r="I103" s="15"/>
      <c r="J103" s="15"/>
      <c r="K103" s="15"/>
      <c r="L103" s="18"/>
      <c r="M103" s="59" t="e">
        <f>IF(D103=品目ﾃﾞｰﾀ!$B$5,"枚",IF(D103=品目ﾃﾞｰﾀ!$B$7,"枚",IF(D103="","","本")))</f>
        <v>#N/A</v>
      </c>
      <c r="N103" s="27" t="e">
        <f t="shared" si="4"/>
        <v>#N/A</v>
      </c>
      <c r="O103" s="28" t="e">
        <f t="shared" si="3"/>
        <v>#N/A</v>
      </c>
      <c r="P103" s="15"/>
      <c r="Q103" s="22"/>
    </row>
    <row r="104" spans="2:17" hidden="1">
      <c r="B104" s="12">
        <v>92</v>
      </c>
      <c r="C104" s="24"/>
      <c r="D104" s="30" t="e">
        <f>VLOOKUP(C104,品目ﾃﾞｰﾀ!$A$2:$B$23,2)</f>
        <v>#N/A</v>
      </c>
      <c r="E104" s="15"/>
      <c r="F104" s="15"/>
      <c r="G104" s="15"/>
      <c r="H104" s="31"/>
      <c r="I104" s="15"/>
      <c r="J104" s="15"/>
      <c r="K104" s="15"/>
      <c r="L104" s="18"/>
      <c r="M104" s="59" t="e">
        <f>IF(D104=品目ﾃﾞｰﾀ!$B$5,"枚",IF(D104=品目ﾃﾞｰﾀ!$B$7,"枚",IF(D104="","","本")))</f>
        <v>#N/A</v>
      </c>
      <c r="N104" s="27" t="e">
        <f t="shared" si="4"/>
        <v>#N/A</v>
      </c>
      <c r="O104" s="28" t="e">
        <f t="shared" si="3"/>
        <v>#N/A</v>
      </c>
      <c r="P104" s="15"/>
      <c r="Q104" s="22"/>
    </row>
    <row r="105" spans="2:17" hidden="1">
      <c r="B105" s="12">
        <v>93</v>
      </c>
      <c r="C105" s="24"/>
      <c r="D105" s="30" t="e">
        <f>VLOOKUP(C105,品目ﾃﾞｰﾀ!$A$2:$B$23,2)</f>
        <v>#N/A</v>
      </c>
      <c r="E105" s="15"/>
      <c r="F105" s="15"/>
      <c r="G105" s="15"/>
      <c r="H105" s="31"/>
      <c r="I105" s="15"/>
      <c r="J105" s="15"/>
      <c r="K105" s="15"/>
      <c r="L105" s="18"/>
      <c r="M105" s="59" t="e">
        <f>IF(D105=品目ﾃﾞｰﾀ!$B$5,"枚",IF(D105=品目ﾃﾞｰﾀ!$B$7,"枚",IF(D105="","","本")))</f>
        <v>#N/A</v>
      </c>
      <c r="N105" s="27" t="e">
        <f t="shared" si="4"/>
        <v>#N/A</v>
      </c>
      <c r="O105" s="28" t="e">
        <f t="shared" si="3"/>
        <v>#N/A</v>
      </c>
      <c r="P105" s="15"/>
      <c r="Q105" s="22"/>
    </row>
    <row r="106" spans="2:17" hidden="1">
      <c r="B106" s="12">
        <v>94</v>
      </c>
      <c r="C106" s="24"/>
      <c r="D106" s="30" t="e">
        <f>VLOOKUP(C106,品目ﾃﾞｰﾀ!$A$2:$B$23,2)</f>
        <v>#N/A</v>
      </c>
      <c r="E106" s="33"/>
      <c r="F106" s="15"/>
      <c r="G106" s="15"/>
      <c r="H106" s="31"/>
      <c r="I106" s="15"/>
      <c r="J106" s="15"/>
      <c r="K106" s="15"/>
      <c r="L106" s="18"/>
      <c r="M106" s="59" t="e">
        <f>IF(D106=品目ﾃﾞｰﾀ!$B$5,"枚",IF(D106=品目ﾃﾞｰﾀ!$B$7,"枚",IF(D106="","","本")))</f>
        <v>#N/A</v>
      </c>
      <c r="N106" s="27" t="e">
        <f t="shared" si="4"/>
        <v>#N/A</v>
      </c>
      <c r="O106" s="28" t="e">
        <f t="shared" si="3"/>
        <v>#N/A</v>
      </c>
      <c r="P106" s="15"/>
      <c r="Q106" s="22"/>
    </row>
    <row r="107" spans="2:17" hidden="1">
      <c r="B107" s="12">
        <v>95</v>
      </c>
      <c r="C107" s="24"/>
      <c r="D107" s="30" t="e">
        <f>VLOOKUP(C107,品目ﾃﾞｰﾀ!$A$2:$B$23,2)</f>
        <v>#N/A</v>
      </c>
      <c r="E107" s="33"/>
      <c r="F107" s="34"/>
      <c r="G107" s="34"/>
      <c r="H107" s="31"/>
      <c r="I107" s="15"/>
      <c r="J107" s="15"/>
      <c r="K107" s="15"/>
      <c r="L107" s="18"/>
      <c r="M107" s="60" t="e">
        <f>IF(D107=品目ﾃﾞｰﾀ!$B$5,"枚",IF(D107=品目ﾃﾞｰﾀ!$B$7,"枚",IF(D107="","","本")))</f>
        <v>#N/A</v>
      </c>
      <c r="N107" s="27" t="e">
        <f t="shared" si="4"/>
        <v>#N/A</v>
      </c>
      <c r="O107" s="28" t="e">
        <f t="shared" si="3"/>
        <v>#N/A</v>
      </c>
      <c r="P107" s="15"/>
      <c r="Q107" s="22"/>
    </row>
    <row r="108" spans="2:17" hidden="1">
      <c r="B108" s="12">
        <v>96</v>
      </c>
      <c r="C108" s="24"/>
      <c r="D108" s="30" t="e">
        <f>VLOOKUP(C108,品目ﾃﾞｰﾀ!$A$2:$B$23,2)</f>
        <v>#N/A</v>
      </c>
      <c r="E108" s="33"/>
      <c r="F108" s="15"/>
      <c r="G108" s="15"/>
      <c r="H108" s="31"/>
      <c r="I108" s="15"/>
      <c r="J108" s="15"/>
      <c r="K108" s="15"/>
      <c r="L108" s="18"/>
      <c r="M108" s="59" t="e">
        <f>IF(D108=品目ﾃﾞｰﾀ!$B$5,"枚",IF(D108=品目ﾃﾞｰﾀ!$B$7,"枚",IF(D108="","","本")))</f>
        <v>#N/A</v>
      </c>
      <c r="N108" s="27" t="e">
        <f t="shared" si="4"/>
        <v>#N/A</v>
      </c>
      <c r="O108" s="28" t="e">
        <f t="shared" si="3"/>
        <v>#N/A</v>
      </c>
      <c r="P108" s="15"/>
      <c r="Q108" s="22"/>
    </row>
    <row r="109" spans="2:17" hidden="1">
      <c r="B109" s="12">
        <v>97</v>
      </c>
      <c r="C109" s="24"/>
      <c r="D109" s="30" t="e">
        <f>VLOOKUP(C109,品目ﾃﾞｰﾀ!$A$2:$B$23,2)</f>
        <v>#N/A</v>
      </c>
      <c r="E109" s="33"/>
      <c r="F109" s="15"/>
      <c r="G109" s="15"/>
      <c r="H109" s="31"/>
      <c r="I109" s="15"/>
      <c r="J109" s="15"/>
      <c r="K109" s="15"/>
      <c r="L109" s="18"/>
      <c r="M109" s="59" t="e">
        <f>IF(D109=品目ﾃﾞｰﾀ!$B$5,"枚",IF(D109=品目ﾃﾞｰﾀ!$B$7,"枚",IF(D109="","","本")))</f>
        <v>#N/A</v>
      </c>
      <c r="N109" s="27" t="e">
        <f t="shared" si="4"/>
        <v>#N/A</v>
      </c>
      <c r="O109" s="28" t="e">
        <f t="shared" ref="O109:O140" si="5">IF(D109="Ⅳ 壁板","㎡",IF(D109="Ⅵ フローリング","㎡",IF(D109="","","㎥")))</f>
        <v>#N/A</v>
      </c>
      <c r="P109" s="15"/>
      <c r="Q109" s="22"/>
    </row>
    <row r="110" spans="2:17" hidden="1">
      <c r="B110" s="12">
        <v>98</v>
      </c>
      <c r="C110" s="24"/>
      <c r="D110" s="30" t="e">
        <f>VLOOKUP(C110,品目ﾃﾞｰﾀ!$A$2:$B$23,2)</f>
        <v>#N/A</v>
      </c>
      <c r="E110" s="33"/>
      <c r="F110" s="15"/>
      <c r="G110" s="15"/>
      <c r="H110" s="31"/>
      <c r="I110" s="15"/>
      <c r="J110" s="15"/>
      <c r="K110" s="15"/>
      <c r="L110" s="18"/>
      <c r="M110" s="59" t="e">
        <f>IF(D110=品目ﾃﾞｰﾀ!$B$5,"枚",IF(D110=品目ﾃﾞｰﾀ!$B$7,"枚",IF(D110="","","本")))</f>
        <v>#N/A</v>
      </c>
      <c r="N110" s="27" t="e">
        <f t="shared" si="4"/>
        <v>#N/A</v>
      </c>
      <c r="O110" s="28" t="e">
        <f t="shared" si="5"/>
        <v>#N/A</v>
      </c>
      <c r="P110" s="15"/>
      <c r="Q110" s="22"/>
    </row>
    <row r="111" spans="2:17" hidden="1">
      <c r="B111" s="12">
        <v>99</v>
      </c>
      <c r="C111" s="24"/>
      <c r="D111" s="30" t="e">
        <f>VLOOKUP(C111,品目ﾃﾞｰﾀ!$A$2:$B$23,2)</f>
        <v>#N/A</v>
      </c>
      <c r="E111" s="33"/>
      <c r="F111" s="15"/>
      <c r="G111" s="15"/>
      <c r="H111" s="31"/>
      <c r="I111" s="15"/>
      <c r="J111" s="15"/>
      <c r="K111" s="15"/>
      <c r="L111" s="18"/>
      <c r="M111" s="59" t="e">
        <f>IF(D111=品目ﾃﾞｰﾀ!$B$5,"枚",IF(D111=品目ﾃﾞｰﾀ!$B$7,"枚",IF(D111="","","本")))</f>
        <v>#N/A</v>
      </c>
      <c r="N111" s="27" t="e">
        <f t="shared" si="4"/>
        <v>#N/A</v>
      </c>
      <c r="O111" s="28" t="e">
        <f t="shared" si="5"/>
        <v>#N/A</v>
      </c>
      <c r="P111" s="15"/>
      <c r="Q111" s="22"/>
    </row>
    <row r="112" spans="2:17" hidden="1">
      <c r="B112" s="12">
        <v>100</v>
      </c>
      <c r="C112" s="24"/>
      <c r="D112" s="30" t="e">
        <f>VLOOKUP(C112,品目ﾃﾞｰﾀ!$A$2:$B$23,2)</f>
        <v>#N/A</v>
      </c>
      <c r="E112" s="33"/>
      <c r="F112" s="15"/>
      <c r="G112" s="15"/>
      <c r="H112" s="31"/>
      <c r="I112" s="15"/>
      <c r="J112" s="15"/>
      <c r="K112" s="15"/>
      <c r="L112" s="18"/>
      <c r="M112" s="59" t="e">
        <f>IF(D112=品目ﾃﾞｰﾀ!$B$5,"枚",IF(D112=品目ﾃﾞｰﾀ!$B$7,"枚",IF(D112="","","本")))</f>
        <v>#N/A</v>
      </c>
      <c r="N112" s="27" t="e">
        <f t="shared" si="4"/>
        <v>#N/A</v>
      </c>
      <c r="O112" s="28" t="e">
        <f t="shared" si="5"/>
        <v>#N/A</v>
      </c>
      <c r="P112" s="15"/>
      <c r="Q112" s="22"/>
    </row>
    <row r="113" spans="2:17" hidden="1">
      <c r="B113" s="12">
        <v>101</v>
      </c>
      <c r="C113" s="24"/>
      <c r="D113" s="30" t="e">
        <f>VLOOKUP(C113,品目ﾃﾞｰﾀ!$A$2:$B$23,2)</f>
        <v>#N/A</v>
      </c>
      <c r="E113" s="33"/>
      <c r="F113" s="15"/>
      <c r="G113" s="15"/>
      <c r="H113" s="31"/>
      <c r="I113" s="15"/>
      <c r="J113" s="15"/>
      <c r="K113" s="15"/>
      <c r="L113" s="18"/>
      <c r="M113" s="59" t="e">
        <f>IF(D113=品目ﾃﾞｰﾀ!$B$5,"枚",IF(D113=品目ﾃﾞｰﾀ!$B$7,"枚",IF(D113="","","本")))</f>
        <v>#N/A</v>
      </c>
      <c r="N113" s="27" t="e">
        <f t="shared" si="4"/>
        <v>#N/A</v>
      </c>
      <c r="O113" s="28" t="e">
        <f t="shared" si="5"/>
        <v>#N/A</v>
      </c>
      <c r="P113" s="15"/>
      <c r="Q113" s="22"/>
    </row>
    <row r="114" spans="2:17" hidden="1">
      <c r="B114" s="12">
        <v>102</v>
      </c>
      <c r="C114" s="24"/>
      <c r="D114" s="30" t="e">
        <f>VLOOKUP(C114,品目ﾃﾞｰﾀ!$A$2:$B$23,2)</f>
        <v>#N/A</v>
      </c>
      <c r="E114" s="33"/>
      <c r="F114" s="15"/>
      <c r="G114" s="15"/>
      <c r="H114" s="31"/>
      <c r="I114" s="15"/>
      <c r="J114" s="15"/>
      <c r="K114" s="15"/>
      <c r="L114" s="18"/>
      <c r="M114" s="59" t="e">
        <f>IF(D114=品目ﾃﾞｰﾀ!$B$5,"枚",IF(D114=品目ﾃﾞｰﾀ!$B$7,"枚",IF(D114="","","本")))</f>
        <v>#N/A</v>
      </c>
      <c r="N114" s="27" t="e">
        <f t="shared" si="4"/>
        <v>#N/A</v>
      </c>
      <c r="O114" s="28" t="e">
        <f t="shared" si="5"/>
        <v>#N/A</v>
      </c>
      <c r="P114" s="15"/>
      <c r="Q114" s="22"/>
    </row>
    <row r="115" spans="2:17" hidden="1">
      <c r="B115" s="12">
        <v>103</v>
      </c>
      <c r="C115" s="24"/>
      <c r="D115" s="30" t="e">
        <f>VLOOKUP(C115,品目ﾃﾞｰﾀ!$A$2:$B$23,2)</f>
        <v>#N/A</v>
      </c>
      <c r="E115" s="33"/>
      <c r="F115" s="15"/>
      <c r="G115" s="15"/>
      <c r="H115" s="31"/>
      <c r="I115" s="15"/>
      <c r="J115" s="15"/>
      <c r="K115" s="15"/>
      <c r="L115" s="18"/>
      <c r="M115" s="59" t="e">
        <f>IF(D115=品目ﾃﾞｰﾀ!$B$5,"枚",IF(D115=品目ﾃﾞｰﾀ!$B$7,"枚",IF(D115="","","本")))</f>
        <v>#N/A</v>
      </c>
      <c r="N115" s="27" t="e">
        <f t="shared" si="4"/>
        <v>#N/A</v>
      </c>
      <c r="O115" s="28" t="e">
        <f t="shared" si="5"/>
        <v>#N/A</v>
      </c>
      <c r="P115" s="15"/>
      <c r="Q115" s="22"/>
    </row>
    <row r="116" spans="2:17" hidden="1">
      <c r="B116" s="12">
        <v>104</v>
      </c>
      <c r="C116" s="24"/>
      <c r="D116" s="30" t="e">
        <f>VLOOKUP(C116,品目ﾃﾞｰﾀ!$A$2:$B$23,2)</f>
        <v>#N/A</v>
      </c>
      <c r="E116" s="33"/>
      <c r="F116" s="15"/>
      <c r="G116" s="15"/>
      <c r="H116" s="31"/>
      <c r="I116" s="15"/>
      <c r="J116" s="15"/>
      <c r="K116" s="15"/>
      <c r="L116" s="18"/>
      <c r="M116" s="59" t="e">
        <f>IF(D116=品目ﾃﾞｰﾀ!$B$5,"枚",IF(D116=品目ﾃﾞｰﾀ!$B$7,"枚",IF(D116="","","本")))</f>
        <v>#N/A</v>
      </c>
      <c r="N116" s="27" t="e">
        <f t="shared" si="4"/>
        <v>#N/A</v>
      </c>
      <c r="O116" s="28" t="e">
        <f t="shared" si="5"/>
        <v>#N/A</v>
      </c>
      <c r="P116" s="15"/>
      <c r="Q116" s="22"/>
    </row>
    <row r="117" spans="2:17" hidden="1">
      <c r="B117" s="12">
        <v>105</v>
      </c>
      <c r="C117" s="24"/>
      <c r="D117" s="30" t="e">
        <f>VLOOKUP(C117,品目ﾃﾞｰﾀ!$A$2:$B$23,2)</f>
        <v>#N/A</v>
      </c>
      <c r="E117" s="33"/>
      <c r="F117" s="15"/>
      <c r="G117" s="15"/>
      <c r="H117" s="31"/>
      <c r="I117" s="15"/>
      <c r="J117" s="15"/>
      <c r="K117" s="15"/>
      <c r="L117" s="18"/>
      <c r="M117" s="59" t="e">
        <f>IF(D117=品目ﾃﾞｰﾀ!$B$5,"枚",IF(D117=品目ﾃﾞｰﾀ!$B$7,"枚",IF(D117="","","本")))</f>
        <v>#N/A</v>
      </c>
      <c r="N117" s="27" t="e">
        <f t="shared" si="4"/>
        <v>#N/A</v>
      </c>
      <c r="O117" s="28" t="e">
        <f t="shared" si="5"/>
        <v>#N/A</v>
      </c>
      <c r="P117" s="15"/>
      <c r="Q117" s="22"/>
    </row>
    <row r="118" spans="2:17" hidden="1">
      <c r="B118" s="12">
        <v>106</v>
      </c>
      <c r="C118" s="24"/>
      <c r="D118" s="30" t="e">
        <f>VLOOKUP(C118,品目ﾃﾞｰﾀ!$A$2:$B$23,2)</f>
        <v>#N/A</v>
      </c>
      <c r="E118" s="33"/>
      <c r="F118" s="15"/>
      <c r="G118" s="15"/>
      <c r="H118" s="31"/>
      <c r="I118" s="15"/>
      <c r="J118" s="15"/>
      <c r="K118" s="15"/>
      <c r="L118" s="18"/>
      <c r="M118" s="59" t="e">
        <f>IF(D118=品目ﾃﾞｰﾀ!$B$5,"枚",IF(D118=品目ﾃﾞｰﾀ!$B$7,"枚",IF(D118="","","本")))</f>
        <v>#N/A</v>
      </c>
      <c r="N118" s="27" t="e">
        <f t="shared" si="4"/>
        <v>#N/A</v>
      </c>
      <c r="O118" s="28" t="e">
        <f t="shared" si="5"/>
        <v>#N/A</v>
      </c>
      <c r="P118" s="15"/>
      <c r="Q118" s="22"/>
    </row>
    <row r="119" spans="2:17" hidden="1">
      <c r="B119" s="12">
        <v>107</v>
      </c>
      <c r="C119" s="24"/>
      <c r="D119" s="30" t="e">
        <f>VLOOKUP(C119,品目ﾃﾞｰﾀ!$A$2:$B$23,2)</f>
        <v>#N/A</v>
      </c>
      <c r="E119" s="33"/>
      <c r="F119" s="15"/>
      <c r="G119" s="15"/>
      <c r="H119" s="31"/>
      <c r="I119" s="15"/>
      <c r="J119" s="15"/>
      <c r="K119" s="15"/>
      <c r="L119" s="18"/>
      <c r="M119" s="59" t="e">
        <f>IF(D119=品目ﾃﾞｰﾀ!$B$5,"枚",IF(D119=品目ﾃﾞｰﾀ!$B$7,"枚",IF(D119="","","本")))</f>
        <v>#N/A</v>
      </c>
      <c r="N119" s="27" t="e">
        <f t="shared" si="4"/>
        <v>#N/A</v>
      </c>
      <c r="O119" s="28" t="e">
        <f t="shared" si="5"/>
        <v>#N/A</v>
      </c>
      <c r="P119" s="15"/>
      <c r="Q119" s="22"/>
    </row>
    <row r="120" spans="2:17" hidden="1">
      <c r="B120" s="12">
        <v>108</v>
      </c>
      <c r="C120" s="24"/>
      <c r="D120" s="30" t="e">
        <f>VLOOKUP(C120,品目ﾃﾞｰﾀ!$A$2:$B$23,2)</f>
        <v>#N/A</v>
      </c>
      <c r="E120" s="33"/>
      <c r="F120" s="15"/>
      <c r="G120" s="15"/>
      <c r="H120" s="31"/>
      <c r="I120" s="15"/>
      <c r="J120" s="15"/>
      <c r="K120" s="15"/>
      <c r="L120" s="18"/>
      <c r="M120" s="59" t="e">
        <f>IF(D120=品目ﾃﾞｰﾀ!$B$5,"枚",IF(D120=品目ﾃﾞｰﾀ!$B$7,"枚",IF(D120="","","本")))</f>
        <v>#N/A</v>
      </c>
      <c r="N120" s="27" t="e">
        <f t="shared" si="4"/>
        <v>#N/A</v>
      </c>
      <c r="O120" s="28" t="e">
        <f t="shared" si="5"/>
        <v>#N/A</v>
      </c>
      <c r="P120" s="15"/>
      <c r="Q120" s="22"/>
    </row>
    <row r="121" spans="2:17" hidden="1">
      <c r="B121" s="12">
        <v>109</v>
      </c>
      <c r="C121" s="24"/>
      <c r="D121" s="30" t="e">
        <f>VLOOKUP(C121,品目ﾃﾞｰﾀ!$A$2:$B$23,2)</f>
        <v>#N/A</v>
      </c>
      <c r="E121" s="33"/>
      <c r="F121" s="15"/>
      <c r="G121" s="15"/>
      <c r="H121" s="31"/>
      <c r="I121" s="15"/>
      <c r="J121" s="15"/>
      <c r="K121" s="15"/>
      <c r="L121" s="18"/>
      <c r="M121" s="59" t="e">
        <f>IF(D121=品目ﾃﾞｰﾀ!$B$5,"枚",IF(D121=品目ﾃﾞｰﾀ!$B$7,"枚",IF(D121="","","本")))</f>
        <v>#N/A</v>
      </c>
      <c r="N121" s="27" t="e">
        <f t="shared" si="4"/>
        <v>#N/A</v>
      </c>
      <c r="O121" s="28" t="e">
        <f t="shared" si="5"/>
        <v>#N/A</v>
      </c>
      <c r="P121" s="15"/>
      <c r="Q121" s="22"/>
    </row>
    <row r="122" spans="2:17" hidden="1">
      <c r="B122" s="12">
        <v>110</v>
      </c>
      <c r="C122" s="24"/>
      <c r="D122" s="30" t="e">
        <f>VLOOKUP(C122,品目ﾃﾞｰﾀ!$A$2:$B$23,2)</f>
        <v>#N/A</v>
      </c>
      <c r="E122" s="33"/>
      <c r="F122" s="15"/>
      <c r="G122" s="15"/>
      <c r="H122" s="31"/>
      <c r="I122" s="15"/>
      <c r="J122" s="15"/>
      <c r="K122" s="15"/>
      <c r="L122" s="18"/>
      <c r="M122" s="59" t="e">
        <f>IF(D122=品目ﾃﾞｰﾀ!$B$5,"枚",IF(D122=品目ﾃﾞｰﾀ!$B$7,"枚",IF(D122="","","本")))</f>
        <v>#N/A</v>
      </c>
      <c r="N122" s="27" t="e">
        <f t="shared" si="4"/>
        <v>#N/A</v>
      </c>
      <c r="O122" s="28" t="e">
        <f t="shared" si="5"/>
        <v>#N/A</v>
      </c>
      <c r="P122" s="15"/>
      <c r="Q122" s="22"/>
    </row>
    <row r="123" spans="2:17" hidden="1">
      <c r="B123" s="12">
        <v>111</v>
      </c>
      <c r="C123" s="24"/>
      <c r="D123" s="30" t="e">
        <f>VLOOKUP(C123,品目ﾃﾞｰﾀ!$A$2:$B$23,2)</f>
        <v>#N/A</v>
      </c>
      <c r="E123" s="33"/>
      <c r="F123" s="15"/>
      <c r="G123" s="15"/>
      <c r="H123" s="31"/>
      <c r="I123" s="15"/>
      <c r="J123" s="15"/>
      <c r="K123" s="15"/>
      <c r="L123" s="18"/>
      <c r="M123" s="59" t="e">
        <f>IF(D123=品目ﾃﾞｰﾀ!$B$5,"枚",IF(D123=品目ﾃﾞｰﾀ!$B$7,"枚",IF(D123="","","本")))</f>
        <v>#N/A</v>
      </c>
      <c r="N123" s="27" t="e">
        <f t="shared" si="4"/>
        <v>#N/A</v>
      </c>
      <c r="O123" s="28" t="e">
        <f t="shared" si="5"/>
        <v>#N/A</v>
      </c>
      <c r="P123" s="15"/>
      <c r="Q123" s="22"/>
    </row>
    <row r="124" spans="2:17" hidden="1">
      <c r="B124" s="12">
        <v>112</v>
      </c>
      <c r="C124" s="24"/>
      <c r="D124" s="30" t="e">
        <f>VLOOKUP(C124,品目ﾃﾞｰﾀ!$A$2:$B$23,2)</f>
        <v>#N/A</v>
      </c>
      <c r="E124" s="33"/>
      <c r="F124" s="15"/>
      <c r="G124" s="15"/>
      <c r="H124" s="31"/>
      <c r="I124" s="15"/>
      <c r="J124" s="15"/>
      <c r="K124" s="15"/>
      <c r="L124" s="18"/>
      <c r="M124" s="59" t="e">
        <f>IF(D124=品目ﾃﾞｰﾀ!$B$5,"枚",IF(D124=品目ﾃﾞｰﾀ!$B$7,"枚",IF(D124="","","本")))</f>
        <v>#N/A</v>
      </c>
      <c r="N124" s="27" t="e">
        <f t="shared" si="4"/>
        <v>#N/A</v>
      </c>
      <c r="O124" s="28" t="e">
        <f t="shared" si="5"/>
        <v>#N/A</v>
      </c>
      <c r="P124" s="15"/>
      <c r="Q124" s="22"/>
    </row>
    <row r="125" spans="2:17" hidden="1">
      <c r="B125" s="12">
        <v>113</v>
      </c>
      <c r="C125" s="24"/>
      <c r="D125" s="30" t="e">
        <f>VLOOKUP(C125,品目ﾃﾞｰﾀ!$A$2:$B$23,2)</f>
        <v>#N/A</v>
      </c>
      <c r="E125" s="33"/>
      <c r="F125" s="15"/>
      <c r="G125" s="15"/>
      <c r="H125" s="31"/>
      <c r="I125" s="15"/>
      <c r="J125" s="15"/>
      <c r="K125" s="15"/>
      <c r="L125" s="18"/>
      <c r="M125" s="59" t="e">
        <f>IF(D125=品目ﾃﾞｰﾀ!$B$5,"枚",IF(D125=品目ﾃﾞｰﾀ!$B$7,"枚",IF(D125="","","本")))</f>
        <v>#N/A</v>
      </c>
      <c r="N125" s="27" t="e">
        <f t="shared" si="4"/>
        <v>#N/A</v>
      </c>
      <c r="O125" s="28" t="e">
        <f t="shared" si="5"/>
        <v>#N/A</v>
      </c>
      <c r="P125" s="15"/>
      <c r="Q125" s="22"/>
    </row>
    <row r="126" spans="2:17" hidden="1">
      <c r="B126" s="12">
        <v>114</v>
      </c>
      <c r="C126" s="24"/>
      <c r="D126" s="30" t="e">
        <f>VLOOKUP(C126,品目ﾃﾞｰﾀ!$A$2:$B$23,2)</f>
        <v>#N/A</v>
      </c>
      <c r="E126" s="33"/>
      <c r="F126" s="34"/>
      <c r="G126" s="34"/>
      <c r="H126" s="31"/>
      <c r="I126" s="15"/>
      <c r="J126" s="15"/>
      <c r="K126" s="15"/>
      <c r="L126" s="18"/>
      <c r="M126" s="60" t="e">
        <f>IF(D126=品目ﾃﾞｰﾀ!$B$5,"枚",IF(D126=品目ﾃﾞｰﾀ!$B$7,"枚",IF(D126="","","本")))</f>
        <v>#N/A</v>
      </c>
      <c r="N126" s="27" t="e">
        <f t="shared" si="4"/>
        <v>#N/A</v>
      </c>
      <c r="O126" s="28" t="e">
        <f t="shared" si="5"/>
        <v>#N/A</v>
      </c>
      <c r="P126" s="15"/>
      <c r="Q126" s="22"/>
    </row>
    <row r="127" spans="2:17" hidden="1">
      <c r="B127" s="12">
        <v>115</v>
      </c>
      <c r="C127" s="24"/>
      <c r="D127" s="30" t="e">
        <f>VLOOKUP(C127,品目ﾃﾞｰﾀ!$A$2:$B$23,2)</f>
        <v>#N/A</v>
      </c>
      <c r="E127" s="33"/>
      <c r="F127" s="15"/>
      <c r="G127" s="15"/>
      <c r="H127" s="31"/>
      <c r="I127" s="15"/>
      <c r="J127" s="15"/>
      <c r="K127" s="15"/>
      <c r="L127" s="18"/>
      <c r="M127" s="59" t="e">
        <f>IF(D127=品目ﾃﾞｰﾀ!$B$5,"枚",IF(D127=品目ﾃﾞｰﾀ!$B$7,"枚",IF(D127="","","本")))</f>
        <v>#N/A</v>
      </c>
      <c r="N127" s="27" t="e">
        <f t="shared" si="4"/>
        <v>#N/A</v>
      </c>
      <c r="O127" s="28" t="e">
        <f t="shared" si="5"/>
        <v>#N/A</v>
      </c>
      <c r="P127" s="15"/>
      <c r="Q127" s="22"/>
    </row>
    <row r="128" spans="2:17" hidden="1">
      <c r="B128" s="12">
        <v>116</v>
      </c>
      <c r="C128" s="24"/>
      <c r="D128" s="30" t="e">
        <f>VLOOKUP(C128,品目ﾃﾞｰﾀ!$A$2:$B$23,2)</f>
        <v>#N/A</v>
      </c>
      <c r="E128" s="33"/>
      <c r="F128" s="15"/>
      <c r="G128" s="15"/>
      <c r="H128" s="31"/>
      <c r="I128" s="15"/>
      <c r="J128" s="15"/>
      <c r="K128" s="15"/>
      <c r="L128" s="18"/>
      <c r="M128" s="59" t="e">
        <f>IF(D128=品目ﾃﾞｰﾀ!$B$5,"枚",IF(D128=品目ﾃﾞｰﾀ!$B$7,"枚",IF(D128="","","本")))</f>
        <v>#N/A</v>
      </c>
      <c r="N128" s="27" t="e">
        <f t="shared" si="4"/>
        <v>#N/A</v>
      </c>
      <c r="O128" s="28" t="e">
        <f t="shared" si="5"/>
        <v>#N/A</v>
      </c>
      <c r="P128" s="15"/>
      <c r="Q128" s="22"/>
    </row>
    <row r="129" spans="2:17" hidden="1">
      <c r="B129" s="12">
        <v>117</v>
      </c>
      <c r="C129" s="24"/>
      <c r="D129" s="30" t="e">
        <f>VLOOKUP(C129,品目ﾃﾞｰﾀ!$A$2:$B$23,2)</f>
        <v>#N/A</v>
      </c>
      <c r="E129" s="33"/>
      <c r="F129" s="15"/>
      <c r="G129" s="15"/>
      <c r="H129" s="31"/>
      <c r="I129" s="15"/>
      <c r="J129" s="15"/>
      <c r="K129" s="15"/>
      <c r="L129" s="18"/>
      <c r="M129" s="59" t="e">
        <f>IF(D129=品目ﾃﾞｰﾀ!$B$5,"枚",IF(D129=品目ﾃﾞｰﾀ!$B$7,"枚",IF(D129="","","本")))</f>
        <v>#N/A</v>
      </c>
      <c r="N129" s="27" t="e">
        <f t="shared" si="4"/>
        <v>#N/A</v>
      </c>
      <c r="O129" s="28" t="e">
        <f t="shared" si="5"/>
        <v>#N/A</v>
      </c>
      <c r="P129" s="15"/>
      <c r="Q129" s="22"/>
    </row>
    <row r="130" spans="2:17" hidden="1">
      <c r="B130" s="12">
        <v>118</v>
      </c>
      <c r="C130" s="24"/>
      <c r="D130" s="30" t="e">
        <f>VLOOKUP(C130,品目ﾃﾞｰﾀ!$A$2:$B$23,2)</f>
        <v>#N/A</v>
      </c>
      <c r="E130" s="33"/>
      <c r="F130" s="15"/>
      <c r="G130" s="15"/>
      <c r="H130" s="31"/>
      <c r="I130" s="15"/>
      <c r="J130" s="15"/>
      <c r="K130" s="15"/>
      <c r="L130" s="18"/>
      <c r="M130" s="59" t="e">
        <f>IF(D130=品目ﾃﾞｰﾀ!$B$5,"枚",IF(D130=品目ﾃﾞｰﾀ!$B$7,"枚",IF(D130="","","本")))</f>
        <v>#N/A</v>
      </c>
      <c r="N130" s="27" t="e">
        <f t="shared" si="4"/>
        <v>#N/A</v>
      </c>
      <c r="O130" s="28" t="e">
        <f t="shared" si="5"/>
        <v>#N/A</v>
      </c>
      <c r="P130" s="15"/>
      <c r="Q130" s="22"/>
    </row>
    <row r="131" spans="2:17" hidden="1">
      <c r="B131" s="12">
        <v>119</v>
      </c>
      <c r="C131" s="24"/>
      <c r="D131" s="30" t="e">
        <f>VLOOKUP(C131,品目ﾃﾞｰﾀ!$A$2:$B$23,2)</f>
        <v>#N/A</v>
      </c>
      <c r="E131" s="33"/>
      <c r="F131" s="15"/>
      <c r="G131" s="15"/>
      <c r="H131" s="31"/>
      <c r="I131" s="15"/>
      <c r="J131" s="15"/>
      <c r="K131" s="15"/>
      <c r="L131" s="18"/>
      <c r="M131" s="59" t="e">
        <f>IF(D131=品目ﾃﾞｰﾀ!$B$5,"枚",IF(D131=品目ﾃﾞｰﾀ!$B$7,"枚",IF(D131="","","本")))</f>
        <v>#N/A</v>
      </c>
      <c r="N131" s="27" t="e">
        <f t="shared" si="4"/>
        <v>#N/A</v>
      </c>
      <c r="O131" s="28" t="e">
        <f t="shared" si="5"/>
        <v>#N/A</v>
      </c>
      <c r="P131" s="15"/>
      <c r="Q131" s="22"/>
    </row>
    <row r="132" spans="2:17" hidden="1">
      <c r="B132" s="12">
        <v>120</v>
      </c>
      <c r="C132" s="24"/>
      <c r="D132" s="30" t="e">
        <f>VLOOKUP(C132,品目ﾃﾞｰﾀ!$A$2:$B$23,2)</f>
        <v>#N/A</v>
      </c>
      <c r="E132" s="33"/>
      <c r="F132" s="15"/>
      <c r="G132" s="15"/>
      <c r="H132" s="31"/>
      <c r="I132" s="15"/>
      <c r="J132" s="15"/>
      <c r="K132" s="15"/>
      <c r="L132" s="18"/>
      <c r="M132" s="59" t="e">
        <f>IF(D132=品目ﾃﾞｰﾀ!$B$5,"枚",IF(D132=品目ﾃﾞｰﾀ!$B$7,"枚",IF(D132="","","本")))</f>
        <v>#N/A</v>
      </c>
      <c r="N132" s="27" t="e">
        <f t="shared" si="4"/>
        <v>#N/A</v>
      </c>
      <c r="O132" s="28" t="e">
        <f t="shared" si="5"/>
        <v>#N/A</v>
      </c>
      <c r="P132" s="15"/>
      <c r="Q132" s="22"/>
    </row>
    <row r="133" spans="2:17" hidden="1">
      <c r="B133" s="12">
        <v>121</v>
      </c>
      <c r="C133" s="24"/>
      <c r="D133" s="30" t="e">
        <f>VLOOKUP(C133,品目ﾃﾞｰﾀ!$A$2:$B$23,2)</f>
        <v>#N/A</v>
      </c>
      <c r="E133" s="33"/>
      <c r="F133" s="15"/>
      <c r="G133" s="15"/>
      <c r="H133" s="31"/>
      <c r="I133" s="15"/>
      <c r="J133" s="15"/>
      <c r="K133" s="15"/>
      <c r="L133" s="18"/>
      <c r="M133" s="59" t="e">
        <f>IF(D133=品目ﾃﾞｰﾀ!$B$5,"枚",IF(D133=品目ﾃﾞｰﾀ!$B$7,"枚",IF(D133="","","本")))</f>
        <v>#N/A</v>
      </c>
      <c r="N133" s="27" t="e">
        <f t="shared" si="4"/>
        <v>#N/A</v>
      </c>
      <c r="O133" s="28" t="e">
        <f t="shared" si="5"/>
        <v>#N/A</v>
      </c>
      <c r="P133" s="15"/>
      <c r="Q133" s="22"/>
    </row>
    <row r="134" spans="2:17" hidden="1">
      <c r="B134" s="12">
        <v>122</v>
      </c>
      <c r="C134" s="24"/>
      <c r="D134" s="30" t="e">
        <f>VLOOKUP(C134,品目ﾃﾞｰﾀ!$A$2:$B$23,2)</f>
        <v>#N/A</v>
      </c>
      <c r="E134" s="33"/>
      <c r="F134" s="15"/>
      <c r="G134" s="15"/>
      <c r="H134" s="31"/>
      <c r="I134" s="15"/>
      <c r="J134" s="15"/>
      <c r="K134" s="15"/>
      <c r="L134" s="18"/>
      <c r="M134" s="59" t="e">
        <f>IF(D134=品目ﾃﾞｰﾀ!$B$5,"枚",IF(D134=品目ﾃﾞｰﾀ!$B$7,"枚",IF(D134="","","本")))</f>
        <v>#N/A</v>
      </c>
      <c r="N134" s="27" t="e">
        <f t="shared" si="4"/>
        <v>#N/A</v>
      </c>
      <c r="O134" s="28" t="e">
        <f t="shared" si="5"/>
        <v>#N/A</v>
      </c>
      <c r="P134" s="15"/>
      <c r="Q134" s="22"/>
    </row>
    <row r="135" spans="2:17" hidden="1">
      <c r="B135" s="12">
        <v>123</v>
      </c>
      <c r="C135" s="24"/>
      <c r="D135" s="30" t="e">
        <f>VLOOKUP(C135,品目ﾃﾞｰﾀ!$A$2:$B$23,2)</f>
        <v>#N/A</v>
      </c>
      <c r="E135" s="33"/>
      <c r="F135" s="15"/>
      <c r="G135" s="15"/>
      <c r="H135" s="31"/>
      <c r="I135" s="15"/>
      <c r="J135" s="15"/>
      <c r="K135" s="15"/>
      <c r="L135" s="18"/>
      <c r="M135" s="59" t="e">
        <f>IF(D135=品目ﾃﾞｰﾀ!$B$5,"枚",IF(D135=品目ﾃﾞｰﾀ!$B$7,"枚",IF(D135="","","本")))</f>
        <v>#N/A</v>
      </c>
      <c r="N135" s="27" t="e">
        <f t="shared" si="4"/>
        <v>#N/A</v>
      </c>
      <c r="O135" s="28" t="e">
        <f t="shared" si="5"/>
        <v>#N/A</v>
      </c>
      <c r="P135" s="15"/>
      <c r="Q135" s="22"/>
    </row>
    <row r="136" spans="2:17" hidden="1">
      <c r="B136" s="12">
        <v>124</v>
      </c>
      <c r="C136" s="24"/>
      <c r="D136" s="30" t="e">
        <f>VLOOKUP(C136,品目ﾃﾞｰﾀ!$A$2:$B$23,2)</f>
        <v>#N/A</v>
      </c>
      <c r="E136" s="33"/>
      <c r="F136" s="15"/>
      <c r="G136" s="15"/>
      <c r="H136" s="31"/>
      <c r="I136" s="15"/>
      <c r="J136" s="15"/>
      <c r="K136" s="15"/>
      <c r="L136" s="18"/>
      <c r="M136" s="59" t="e">
        <f>IF(D136=品目ﾃﾞｰﾀ!$B$5,"枚",IF(D136=品目ﾃﾞｰﾀ!$B$7,"枚",IF(D136="","","本")))</f>
        <v>#N/A</v>
      </c>
      <c r="N136" s="27" t="e">
        <f t="shared" si="4"/>
        <v>#N/A</v>
      </c>
      <c r="O136" s="28" t="e">
        <f t="shared" si="5"/>
        <v>#N/A</v>
      </c>
      <c r="P136" s="15"/>
      <c r="Q136" s="22"/>
    </row>
    <row r="137" spans="2:17" hidden="1">
      <c r="B137" s="12">
        <v>125</v>
      </c>
      <c r="C137" s="24"/>
      <c r="D137" s="30" t="e">
        <f>VLOOKUP(C137,品目ﾃﾞｰﾀ!$A$2:$B$23,2)</f>
        <v>#N/A</v>
      </c>
      <c r="E137" s="33"/>
      <c r="F137" s="15"/>
      <c r="G137" s="15"/>
      <c r="H137" s="31"/>
      <c r="I137" s="15"/>
      <c r="J137" s="15"/>
      <c r="K137" s="15"/>
      <c r="L137" s="18"/>
      <c r="M137" s="59" t="e">
        <f>IF(D137=品目ﾃﾞｰﾀ!$B$5,"枚",IF(D137=品目ﾃﾞｰﾀ!$B$7,"枚",IF(D137="","","本")))</f>
        <v>#N/A</v>
      </c>
      <c r="N137" s="27" t="e">
        <f t="shared" si="4"/>
        <v>#N/A</v>
      </c>
      <c r="O137" s="28" t="e">
        <f t="shared" si="5"/>
        <v>#N/A</v>
      </c>
      <c r="P137" s="15"/>
      <c r="Q137" s="22"/>
    </row>
    <row r="138" spans="2:17" hidden="1">
      <c r="B138" s="12">
        <v>126</v>
      </c>
      <c r="C138" s="24"/>
      <c r="D138" s="30" t="e">
        <f>VLOOKUP(C138,品目ﾃﾞｰﾀ!$A$2:$B$23,2)</f>
        <v>#N/A</v>
      </c>
      <c r="E138" s="33"/>
      <c r="F138" s="15"/>
      <c r="G138" s="15"/>
      <c r="H138" s="31"/>
      <c r="I138" s="15"/>
      <c r="J138" s="15"/>
      <c r="K138" s="15"/>
      <c r="L138" s="18"/>
      <c r="M138" s="59" t="e">
        <f>IF(D138=品目ﾃﾞｰﾀ!$B$5,"枚",IF(D138=品目ﾃﾞｰﾀ!$B$7,"枚",IF(D138="","","本")))</f>
        <v>#N/A</v>
      </c>
      <c r="N138" s="27" t="e">
        <f t="shared" si="4"/>
        <v>#N/A</v>
      </c>
      <c r="O138" s="28" t="e">
        <f t="shared" si="5"/>
        <v>#N/A</v>
      </c>
      <c r="P138" s="15"/>
      <c r="Q138" s="22"/>
    </row>
    <row r="139" spans="2:17" hidden="1">
      <c r="B139" s="12">
        <v>127</v>
      </c>
      <c r="C139" s="24"/>
      <c r="D139" s="30" t="e">
        <f>VLOOKUP(C139,品目ﾃﾞｰﾀ!$A$2:$B$23,2)</f>
        <v>#N/A</v>
      </c>
      <c r="E139" s="33"/>
      <c r="F139" s="15"/>
      <c r="G139" s="15"/>
      <c r="H139" s="31"/>
      <c r="I139" s="15"/>
      <c r="J139" s="15"/>
      <c r="K139" s="15"/>
      <c r="L139" s="18"/>
      <c r="M139" s="59" t="e">
        <f>IF(D139=品目ﾃﾞｰﾀ!$B$5,"枚",IF(D139=品目ﾃﾞｰﾀ!$B$7,"枚",IF(D139="","","本")))</f>
        <v>#N/A</v>
      </c>
      <c r="N139" s="27" t="e">
        <f t="shared" si="4"/>
        <v>#N/A</v>
      </c>
      <c r="O139" s="28" t="e">
        <f t="shared" si="5"/>
        <v>#N/A</v>
      </c>
      <c r="P139" s="15"/>
      <c r="Q139" s="22"/>
    </row>
    <row r="140" spans="2:17" hidden="1">
      <c r="B140" s="12">
        <v>128</v>
      </c>
      <c r="C140" s="24"/>
      <c r="D140" s="30" t="e">
        <f>VLOOKUP(C140,品目ﾃﾞｰﾀ!$A$2:$B$23,2)</f>
        <v>#N/A</v>
      </c>
      <c r="E140" s="33"/>
      <c r="F140" s="15"/>
      <c r="G140" s="15"/>
      <c r="H140" s="31"/>
      <c r="I140" s="15"/>
      <c r="J140" s="15"/>
      <c r="K140" s="15"/>
      <c r="L140" s="18"/>
      <c r="M140" s="59" t="e">
        <f>IF(D140=品目ﾃﾞｰﾀ!$B$5,"枚",IF(D140=品目ﾃﾞｰﾀ!$B$7,"枚",IF(D140="","","本")))</f>
        <v>#N/A</v>
      </c>
      <c r="N140" s="27" t="e">
        <f t="shared" si="4"/>
        <v>#N/A</v>
      </c>
      <c r="O140" s="28" t="e">
        <f t="shared" si="5"/>
        <v>#N/A</v>
      </c>
      <c r="P140" s="15"/>
      <c r="Q140" s="22"/>
    </row>
    <row r="141" spans="2:17" hidden="1">
      <c r="B141" s="12">
        <v>129</v>
      </c>
      <c r="C141" s="24"/>
      <c r="D141" s="30" t="e">
        <f>VLOOKUP(C141,品目ﾃﾞｰﾀ!$A$2:$B$23,2)</f>
        <v>#N/A</v>
      </c>
      <c r="E141" s="33"/>
      <c r="F141" s="15"/>
      <c r="G141" s="15"/>
      <c r="H141" s="31"/>
      <c r="I141" s="15"/>
      <c r="J141" s="15"/>
      <c r="K141" s="15"/>
      <c r="L141" s="18"/>
      <c r="M141" s="59" t="e">
        <f>IF(D141=品目ﾃﾞｰﾀ!$B$5,"枚",IF(D141=品目ﾃﾞｰﾀ!$B$7,"枚",IF(D141="","","本")))</f>
        <v>#N/A</v>
      </c>
      <c r="N141" s="27" t="e">
        <f t="shared" si="4"/>
        <v>#N/A</v>
      </c>
      <c r="O141" s="28" t="e">
        <f t="shared" ref="O141:O172" si="6">IF(D141="Ⅳ 壁板","㎡",IF(D141="Ⅵ フローリング","㎡",IF(D141="","","㎥")))</f>
        <v>#N/A</v>
      </c>
      <c r="P141" s="15"/>
      <c r="Q141" s="22"/>
    </row>
    <row r="142" spans="2:17" hidden="1">
      <c r="B142" s="12">
        <v>130</v>
      </c>
      <c r="C142" s="24"/>
      <c r="D142" s="30" t="e">
        <f>VLOOKUP(C142,品目ﾃﾞｰﾀ!$A$2:$B$23,2)</f>
        <v>#N/A</v>
      </c>
      <c r="E142" s="33"/>
      <c r="F142" s="15"/>
      <c r="G142" s="15"/>
      <c r="H142" s="31"/>
      <c r="I142" s="15"/>
      <c r="J142" s="15"/>
      <c r="K142" s="15"/>
      <c r="L142" s="18"/>
      <c r="M142" s="59" t="e">
        <f>IF(D142=品目ﾃﾞｰﾀ!$B$5,"枚",IF(D142=品目ﾃﾞｰﾀ!$B$7,"枚",IF(D142="","","本")))</f>
        <v>#N/A</v>
      </c>
      <c r="N142" s="27" t="e">
        <f t="shared" ref="N142:N197" si="7">IF(D142="Ⅳ 壁板",ROUND(I142*K142/10^6,4)*L142,IF(D142="Ⅵ フローリング",ROUND(I142*K142/10^6,4)*L142,ROUND(I142*J142*K142/10^9,4)*L142))</f>
        <v>#N/A</v>
      </c>
      <c r="O142" s="28" t="e">
        <f t="shared" si="6"/>
        <v>#N/A</v>
      </c>
      <c r="P142" s="15"/>
      <c r="Q142" s="22"/>
    </row>
    <row r="143" spans="2:17" hidden="1">
      <c r="B143" s="12">
        <v>131</v>
      </c>
      <c r="C143" s="24"/>
      <c r="D143" s="30" t="e">
        <f>VLOOKUP(C143,品目ﾃﾞｰﾀ!$A$2:$B$23,2)</f>
        <v>#N/A</v>
      </c>
      <c r="E143" s="33"/>
      <c r="F143" s="15"/>
      <c r="G143" s="15"/>
      <c r="H143" s="31"/>
      <c r="I143" s="15"/>
      <c r="J143" s="15"/>
      <c r="K143" s="15"/>
      <c r="L143" s="18"/>
      <c r="M143" s="59" t="e">
        <f>IF(D143=品目ﾃﾞｰﾀ!$B$5,"枚",IF(D143=品目ﾃﾞｰﾀ!$B$7,"枚",IF(D143="","","本")))</f>
        <v>#N/A</v>
      </c>
      <c r="N143" s="27" t="e">
        <f t="shared" si="7"/>
        <v>#N/A</v>
      </c>
      <c r="O143" s="28" t="e">
        <f t="shared" si="6"/>
        <v>#N/A</v>
      </c>
      <c r="P143" s="15"/>
      <c r="Q143" s="22"/>
    </row>
    <row r="144" spans="2:17" hidden="1">
      <c r="B144" s="12">
        <v>132</v>
      </c>
      <c r="C144" s="24"/>
      <c r="D144" s="30" t="e">
        <f>VLOOKUP(C144,品目ﾃﾞｰﾀ!$A$2:$B$23,2)</f>
        <v>#N/A</v>
      </c>
      <c r="E144" s="33"/>
      <c r="F144" s="15"/>
      <c r="G144" s="15"/>
      <c r="H144" s="31"/>
      <c r="I144" s="15"/>
      <c r="J144" s="15"/>
      <c r="K144" s="15"/>
      <c r="L144" s="18"/>
      <c r="M144" s="59" t="e">
        <f>IF(D144=品目ﾃﾞｰﾀ!$B$5,"枚",IF(D144=品目ﾃﾞｰﾀ!$B$7,"枚",IF(D144="","","本")))</f>
        <v>#N/A</v>
      </c>
      <c r="N144" s="27" t="e">
        <f t="shared" si="7"/>
        <v>#N/A</v>
      </c>
      <c r="O144" s="28" t="e">
        <f t="shared" si="6"/>
        <v>#N/A</v>
      </c>
      <c r="P144" s="15"/>
      <c r="Q144" s="22"/>
    </row>
    <row r="145" spans="2:17" hidden="1">
      <c r="B145" s="12">
        <v>133</v>
      </c>
      <c r="C145" s="24"/>
      <c r="D145" s="30" t="e">
        <f>VLOOKUP(C145,品目ﾃﾞｰﾀ!$A$2:$B$23,2)</f>
        <v>#N/A</v>
      </c>
      <c r="E145" s="33"/>
      <c r="F145" s="15"/>
      <c r="G145" s="15"/>
      <c r="H145" s="31"/>
      <c r="I145" s="15"/>
      <c r="J145" s="15"/>
      <c r="K145" s="15"/>
      <c r="L145" s="18"/>
      <c r="M145" s="59" t="e">
        <f>IF(D145=品目ﾃﾞｰﾀ!$B$5,"枚",IF(D145=品目ﾃﾞｰﾀ!$B$7,"枚",IF(D145="","","本")))</f>
        <v>#N/A</v>
      </c>
      <c r="N145" s="27" t="e">
        <f t="shared" si="7"/>
        <v>#N/A</v>
      </c>
      <c r="O145" s="28" t="e">
        <f t="shared" si="6"/>
        <v>#N/A</v>
      </c>
      <c r="P145" s="15"/>
      <c r="Q145" s="22"/>
    </row>
    <row r="146" spans="2:17" hidden="1">
      <c r="B146" s="12">
        <v>134</v>
      </c>
      <c r="C146" s="24"/>
      <c r="D146" s="30" t="e">
        <f>VLOOKUP(C146,品目ﾃﾞｰﾀ!$A$2:$B$23,2)</f>
        <v>#N/A</v>
      </c>
      <c r="E146" s="33"/>
      <c r="F146" s="15"/>
      <c r="G146" s="15"/>
      <c r="H146" s="31"/>
      <c r="I146" s="15"/>
      <c r="J146" s="15"/>
      <c r="K146" s="15"/>
      <c r="L146" s="18"/>
      <c r="M146" s="59" t="e">
        <f>IF(D146=品目ﾃﾞｰﾀ!$B$5,"枚",IF(D146=品目ﾃﾞｰﾀ!$B$7,"枚",IF(D146="","","本")))</f>
        <v>#N/A</v>
      </c>
      <c r="N146" s="27" t="e">
        <f t="shared" si="7"/>
        <v>#N/A</v>
      </c>
      <c r="O146" s="28" t="e">
        <f t="shared" si="6"/>
        <v>#N/A</v>
      </c>
      <c r="P146" s="15"/>
      <c r="Q146" s="22"/>
    </row>
    <row r="147" spans="2:17" hidden="1">
      <c r="B147" s="12">
        <v>135</v>
      </c>
      <c r="C147" s="24"/>
      <c r="D147" s="30" t="e">
        <f>VLOOKUP(C147,品目ﾃﾞｰﾀ!$A$2:$B$23,2)</f>
        <v>#N/A</v>
      </c>
      <c r="E147" s="33"/>
      <c r="F147" s="15"/>
      <c r="G147" s="15"/>
      <c r="H147" s="31"/>
      <c r="I147" s="15"/>
      <c r="J147" s="15"/>
      <c r="K147" s="15"/>
      <c r="L147" s="18"/>
      <c r="M147" s="59" t="e">
        <f>IF(D147=品目ﾃﾞｰﾀ!$B$5,"枚",IF(D147=品目ﾃﾞｰﾀ!$B$7,"枚",IF(D147="","","本")))</f>
        <v>#N/A</v>
      </c>
      <c r="N147" s="27" t="e">
        <f t="shared" si="7"/>
        <v>#N/A</v>
      </c>
      <c r="O147" s="28" t="e">
        <f t="shared" si="6"/>
        <v>#N/A</v>
      </c>
      <c r="P147" s="15"/>
      <c r="Q147" s="22"/>
    </row>
    <row r="148" spans="2:17" hidden="1">
      <c r="B148" s="12">
        <v>136</v>
      </c>
      <c r="C148" s="24"/>
      <c r="D148" s="30" t="e">
        <f>VLOOKUP(C148,品目ﾃﾞｰﾀ!$A$2:$B$23,2)</f>
        <v>#N/A</v>
      </c>
      <c r="E148" s="33"/>
      <c r="F148" s="15"/>
      <c r="G148" s="15"/>
      <c r="H148" s="31"/>
      <c r="I148" s="15"/>
      <c r="J148" s="15"/>
      <c r="K148" s="15"/>
      <c r="L148" s="18"/>
      <c r="M148" s="59" t="e">
        <f>IF(D148=品目ﾃﾞｰﾀ!$B$5,"枚",IF(D148=品目ﾃﾞｰﾀ!$B$7,"枚",IF(D148="","","本")))</f>
        <v>#N/A</v>
      </c>
      <c r="N148" s="27" t="e">
        <f t="shared" si="7"/>
        <v>#N/A</v>
      </c>
      <c r="O148" s="28" t="e">
        <f t="shared" si="6"/>
        <v>#N/A</v>
      </c>
      <c r="P148" s="15"/>
      <c r="Q148" s="22"/>
    </row>
    <row r="149" spans="2:17" hidden="1">
      <c r="B149" s="12">
        <v>137</v>
      </c>
      <c r="C149" s="24"/>
      <c r="D149" s="30" t="e">
        <f>VLOOKUP(C149,品目ﾃﾞｰﾀ!$A$2:$B$23,2)</f>
        <v>#N/A</v>
      </c>
      <c r="E149" s="33"/>
      <c r="F149" s="15"/>
      <c r="G149" s="15"/>
      <c r="H149" s="31"/>
      <c r="I149" s="15"/>
      <c r="J149" s="15"/>
      <c r="K149" s="15"/>
      <c r="L149" s="18"/>
      <c r="M149" s="59" t="e">
        <f>IF(D149=品目ﾃﾞｰﾀ!$B$5,"枚",IF(D149=品目ﾃﾞｰﾀ!$B$7,"枚",IF(D149="","","本")))</f>
        <v>#N/A</v>
      </c>
      <c r="N149" s="27" t="e">
        <f t="shared" si="7"/>
        <v>#N/A</v>
      </c>
      <c r="O149" s="28" t="e">
        <f t="shared" si="6"/>
        <v>#N/A</v>
      </c>
      <c r="P149" s="15"/>
      <c r="Q149" s="22"/>
    </row>
    <row r="150" spans="2:17" hidden="1">
      <c r="B150" s="12">
        <v>138</v>
      </c>
      <c r="C150" s="24"/>
      <c r="D150" s="30" t="e">
        <f>VLOOKUP(C150,品目ﾃﾞｰﾀ!$A$2:$B$23,2)</f>
        <v>#N/A</v>
      </c>
      <c r="E150" s="33"/>
      <c r="F150" s="15"/>
      <c r="G150" s="15"/>
      <c r="H150" s="31"/>
      <c r="I150" s="15"/>
      <c r="J150" s="15"/>
      <c r="K150" s="15"/>
      <c r="L150" s="18"/>
      <c r="M150" s="59" t="e">
        <f>IF(D150=品目ﾃﾞｰﾀ!$B$5,"枚",IF(D150=品目ﾃﾞｰﾀ!$B$7,"枚",IF(D150="","","本")))</f>
        <v>#N/A</v>
      </c>
      <c r="N150" s="27" t="e">
        <f t="shared" si="7"/>
        <v>#N/A</v>
      </c>
      <c r="O150" s="28" t="e">
        <f t="shared" si="6"/>
        <v>#N/A</v>
      </c>
      <c r="P150" s="15"/>
      <c r="Q150" s="22"/>
    </row>
    <row r="151" spans="2:17" hidden="1">
      <c r="B151" s="12">
        <v>139</v>
      </c>
      <c r="C151" s="24"/>
      <c r="D151" s="30" t="e">
        <f>VLOOKUP(C151,品目ﾃﾞｰﾀ!$A$2:$B$23,2)</f>
        <v>#N/A</v>
      </c>
      <c r="E151" s="33"/>
      <c r="F151" s="15"/>
      <c r="G151" s="15"/>
      <c r="H151" s="31"/>
      <c r="I151" s="15"/>
      <c r="J151" s="15"/>
      <c r="K151" s="15"/>
      <c r="L151" s="18"/>
      <c r="M151" s="59" t="e">
        <f>IF(D151=品目ﾃﾞｰﾀ!$B$5,"枚",IF(D151=品目ﾃﾞｰﾀ!$B$7,"枚",IF(D151="","","本")))</f>
        <v>#N/A</v>
      </c>
      <c r="N151" s="27" t="e">
        <f t="shared" si="7"/>
        <v>#N/A</v>
      </c>
      <c r="O151" s="28" t="e">
        <f t="shared" si="6"/>
        <v>#N/A</v>
      </c>
      <c r="P151" s="15"/>
      <c r="Q151" s="22"/>
    </row>
    <row r="152" spans="2:17" hidden="1">
      <c r="B152" s="12">
        <v>140</v>
      </c>
      <c r="C152" s="24"/>
      <c r="D152" s="30" t="e">
        <f>VLOOKUP(C152,品目ﾃﾞｰﾀ!$A$2:$B$23,2)</f>
        <v>#N/A</v>
      </c>
      <c r="E152" s="33"/>
      <c r="F152" s="15"/>
      <c r="G152" s="15"/>
      <c r="H152" s="31"/>
      <c r="I152" s="15"/>
      <c r="J152" s="15"/>
      <c r="K152" s="15"/>
      <c r="L152" s="18"/>
      <c r="M152" s="59" t="e">
        <f>IF(D152=品目ﾃﾞｰﾀ!$B$5,"枚",IF(D152=品目ﾃﾞｰﾀ!$B$7,"枚",IF(D152="","","本")))</f>
        <v>#N/A</v>
      </c>
      <c r="N152" s="27" t="e">
        <f t="shared" si="7"/>
        <v>#N/A</v>
      </c>
      <c r="O152" s="28" t="e">
        <f t="shared" si="6"/>
        <v>#N/A</v>
      </c>
      <c r="P152" s="15"/>
      <c r="Q152" s="22"/>
    </row>
    <row r="153" spans="2:17" hidden="1">
      <c r="B153" s="12">
        <v>141</v>
      </c>
      <c r="C153" s="24"/>
      <c r="D153" s="30" t="e">
        <f>VLOOKUP(C153,品目ﾃﾞｰﾀ!$A$2:$B$23,2)</f>
        <v>#N/A</v>
      </c>
      <c r="E153" s="33"/>
      <c r="F153" s="15"/>
      <c r="G153" s="15"/>
      <c r="H153" s="31"/>
      <c r="I153" s="15"/>
      <c r="J153" s="15"/>
      <c r="K153" s="15"/>
      <c r="L153" s="18"/>
      <c r="M153" s="59" t="e">
        <f>IF(D153=品目ﾃﾞｰﾀ!$B$5,"枚",IF(D153=品目ﾃﾞｰﾀ!$B$7,"枚",IF(D153="","","本")))</f>
        <v>#N/A</v>
      </c>
      <c r="N153" s="27" t="e">
        <f t="shared" si="7"/>
        <v>#N/A</v>
      </c>
      <c r="O153" s="28" t="e">
        <f t="shared" si="6"/>
        <v>#N/A</v>
      </c>
      <c r="P153" s="15"/>
      <c r="Q153" s="22"/>
    </row>
    <row r="154" spans="2:17" hidden="1">
      <c r="B154" s="12">
        <v>142</v>
      </c>
      <c r="C154" s="24"/>
      <c r="D154" s="30" t="e">
        <f>VLOOKUP(C154,品目ﾃﾞｰﾀ!$A$2:$B$23,2)</f>
        <v>#N/A</v>
      </c>
      <c r="E154" s="33"/>
      <c r="F154" s="15"/>
      <c r="G154" s="15"/>
      <c r="H154" s="31"/>
      <c r="I154" s="15"/>
      <c r="J154" s="15"/>
      <c r="K154" s="15"/>
      <c r="L154" s="18"/>
      <c r="M154" s="59" t="e">
        <f>IF(D154=品目ﾃﾞｰﾀ!$B$5,"枚",IF(D154=品目ﾃﾞｰﾀ!$B$7,"枚",IF(D154="","","本")))</f>
        <v>#N/A</v>
      </c>
      <c r="N154" s="27" t="e">
        <f t="shared" si="7"/>
        <v>#N/A</v>
      </c>
      <c r="O154" s="28" t="e">
        <f t="shared" si="6"/>
        <v>#N/A</v>
      </c>
      <c r="P154" s="15"/>
      <c r="Q154" s="22"/>
    </row>
    <row r="155" spans="2:17" hidden="1">
      <c r="B155" s="12">
        <v>143</v>
      </c>
      <c r="C155" s="24"/>
      <c r="D155" s="30" t="e">
        <f>VLOOKUP(C155,品目ﾃﾞｰﾀ!$A$2:$B$23,2)</f>
        <v>#N/A</v>
      </c>
      <c r="E155" s="33"/>
      <c r="F155" s="15"/>
      <c r="G155" s="15"/>
      <c r="H155" s="31"/>
      <c r="I155" s="15"/>
      <c r="J155" s="15"/>
      <c r="K155" s="15"/>
      <c r="L155" s="18"/>
      <c r="M155" s="59" t="e">
        <f>IF(D155=品目ﾃﾞｰﾀ!$B$5,"枚",IF(D155=品目ﾃﾞｰﾀ!$B$7,"枚",IF(D155="","","本")))</f>
        <v>#N/A</v>
      </c>
      <c r="N155" s="27" t="e">
        <f t="shared" si="7"/>
        <v>#N/A</v>
      </c>
      <c r="O155" s="28" t="e">
        <f t="shared" si="6"/>
        <v>#N/A</v>
      </c>
      <c r="P155" s="15"/>
      <c r="Q155" s="22"/>
    </row>
    <row r="156" spans="2:17" hidden="1">
      <c r="B156" s="12">
        <v>144</v>
      </c>
      <c r="C156" s="24"/>
      <c r="D156" s="30" t="e">
        <f>VLOOKUP(C156,品目ﾃﾞｰﾀ!$A$2:$B$23,2)</f>
        <v>#N/A</v>
      </c>
      <c r="E156" s="33"/>
      <c r="F156" s="15"/>
      <c r="G156" s="15"/>
      <c r="H156" s="31"/>
      <c r="I156" s="15"/>
      <c r="J156" s="15"/>
      <c r="K156" s="15"/>
      <c r="L156" s="18"/>
      <c r="M156" s="59" t="e">
        <f>IF(D156=品目ﾃﾞｰﾀ!$B$5,"枚",IF(D156=品目ﾃﾞｰﾀ!$B$7,"枚",IF(D156="","","本")))</f>
        <v>#N/A</v>
      </c>
      <c r="N156" s="27" t="e">
        <f t="shared" si="7"/>
        <v>#N/A</v>
      </c>
      <c r="O156" s="28" t="e">
        <f t="shared" si="6"/>
        <v>#N/A</v>
      </c>
      <c r="P156" s="15"/>
      <c r="Q156" s="22"/>
    </row>
    <row r="157" spans="2:17" hidden="1">
      <c r="B157" s="12">
        <v>145</v>
      </c>
      <c r="C157" s="24"/>
      <c r="D157" s="30" t="e">
        <f>VLOOKUP(C157,品目ﾃﾞｰﾀ!$A$2:$B$23,2)</f>
        <v>#N/A</v>
      </c>
      <c r="E157" s="33"/>
      <c r="F157" s="15"/>
      <c r="G157" s="15"/>
      <c r="H157" s="31"/>
      <c r="I157" s="15"/>
      <c r="J157" s="15"/>
      <c r="K157" s="15"/>
      <c r="L157" s="18"/>
      <c r="M157" s="59" t="e">
        <f>IF(D157=品目ﾃﾞｰﾀ!$B$5,"枚",IF(D157=品目ﾃﾞｰﾀ!$B$7,"枚",IF(D157="","","本")))</f>
        <v>#N/A</v>
      </c>
      <c r="N157" s="27" t="e">
        <f t="shared" si="7"/>
        <v>#N/A</v>
      </c>
      <c r="O157" s="28" t="e">
        <f t="shared" si="6"/>
        <v>#N/A</v>
      </c>
      <c r="P157" s="15"/>
      <c r="Q157" s="22"/>
    </row>
    <row r="158" spans="2:17" hidden="1">
      <c r="B158" s="12">
        <v>146</v>
      </c>
      <c r="C158" s="24"/>
      <c r="D158" s="30" t="e">
        <f>VLOOKUP(C158,品目ﾃﾞｰﾀ!$A$2:$B$23,2)</f>
        <v>#N/A</v>
      </c>
      <c r="E158" s="33"/>
      <c r="F158" s="15"/>
      <c r="G158" s="15"/>
      <c r="H158" s="31"/>
      <c r="I158" s="15"/>
      <c r="J158" s="15"/>
      <c r="K158" s="15"/>
      <c r="L158" s="18"/>
      <c r="M158" s="59" t="e">
        <f>IF(D158=品目ﾃﾞｰﾀ!$B$5,"枚",IF(D158=品目ﾃﾞｰﾀ!$B$7,"枚",IF(D158="","","本")))</f>
        <v>#N/A</v>
      </c>
      <c r="N158" s="27" t="e">
        <f t="shared" si="7"/>
        <v>#N/A</v>
      </c>
      <c r="O158" s="28" t="e">
        <f t="shared" si="6"/>
        <v>#N/A</v>
      </c>
      <c r="P158" s="15"/>
      <c r="Q158" s="22"/>
    </row>
    <row r="159" spans="2:17" hidden="1">
      <c r="B159" s="12">
        <v>147</v>
      </c>
      <c r="C159" s="24"/>
      <c r="D159" s="30" t="e">
        <f>VLOOKUP(C159,品目ﾃﾞｰﾀ!$A$2:$B$23,2)</f>
        <v>#N/A</v>
      </c>
      <c r="E159" s="33"/>
      <c r="F159" s="15"/>
      <c r="G159" s="15"/>
      <c r="H159" s="31"/>
      <c r="I159" s="15"/>
      <c r="J159" s="15"/>
      <c r="K159" s="15"/>
      <c r="L159" s="18"/>
      <c r="M159" s="59" t="e">
        <f>IF(D159=品目ﾃﾞｰﾀ!$B$5,"枚",IF(D159=品目ﾃﾞｰﾀ!$B$7,"枚",IF(D159="","","本")))</f>
        <v>#N/A</v>
      </c>
      <c r="N159" s="27" t="e">
        <f t="shared" si="7"/>
        <v>#N/A</v>
      </c>
      <c r="O159" s="28" t="e">
        <f t="shared" si="6"/>
        <v>#N/A</v>
      </c>
      <c r="P159" s="15"/>
      <c r="Q159" s="22"/>
    </row>
    <row r="160" spans="2:17" hidden="1">
      <c r="B160" s="12">
        <v>148</v>
      </c>
      <c r="C160" s="24"/>
      <c r="D160" s="30" t="e">
        <f>VLOOKUP(C160,品目ﾃﾞｰﾀ!$A$2:$B$23,2)</f>
        <v>#N/A</v>
      </c>
      <c r="E160" s="33"/>
      <c r="F160" s="15"/>
      <c r="G160" s="15"/>
      <c r="H160" s="31"/>
      <c r="I160" s="15"/>
      <c r="J160" s="15"/>
      <c r="K160" s="15"/>
      <c r="L160" s="18"/>
      <c r="M160" s="59" t="e">
        <f>IF(D160=品目ﾃﾞｰﾀ!$B$5,"枚",IF(D160=品目ﾃﾞｰﾀ!$B$7,"枚",IF(D160="","","本")))</f>
        <v>#N/A</v>
      </c>
      <c r="N160" s="27" t="e">
        <f t="shared" si="7"/>
        <v>#N/A</v>
      </c>
      <c r="O160" s="28" t="e">
        <f t="shared" si="6"/>
        <v>#N/A</v>
      </c>
      <c r="P160" s="15"/>
      <c r="Q160" s="22"/>
    </row>
    <row r="161" spans="2:17" hidden="1">
      <c r="B161" s="12">
        <v>149</v>
      </c>
      <c r="C161" s="24"/>
      <c r="D161" s="30" t="e">
        <f>VLOOKUP(C161,品目ﾃﾞｰﾀ!$A$2:$B$23,2)</f>
        <v>#N/A</v>
      </c>
      <c r="E161" s="33"/>
      <c r="F161" s="15"/>
      <c r="G161" s="15"/>
      <c r="H161" s="31"/>
      <c r="I161" s="15"/>
      <c r="J161" s="15"/>
      <c r="K161" s="15"/>
      <c r="L161" s="18"/>
      <c r="M161" s="59" t="e">
        <f>IF(D161=品目ﾃﾞｰﾀ!$B$5,"枚",IF(D161=品目ﾃﾞｰﾀ!$B$7,"枚",IF(D161="","","本")))</f>
        <v>#N/A</v>
      </c>
      <c r="N161" s="27" t="e">
        <f t="shared" si="7"/>
        <v>#N/A</v>
      </c>
      <c r="O161" s="28" t="e">
        <f t="shared" si="6"/>
        <v>#N/A</v>
      </c>
      <c r="P161" s="15"/>
      <c r="Q161" s="22"/>
    </row>
    <row r="162" spans="2:17" hidden="1">
      <c r="B162" s="12">
        <v>150</v>
      </c>
      <c r="C162" s="24"/>
      <c r="D162" s="30" t="e">
        <f>VLOOKUP(C162,品目ﾃﾞｰﾀ!$A$2:$B$23,2)</f>
        <v>#N/A</v>
      </c>
      <c r="E162" s="33"/>
      <c r="F162" s="15"/>
      <c r="G162" s="15"/>
      <c r="H162" s="31"/>
      <c r="I162" s="15"/>
      <c r="J162" s="15"/>
      <c r="K162" s="15"/>
      <c r="L162" s="18"/>
      <c r="M162" s="59" t="e">
        <f>IF(D162=品目ﾃﾞｰﾀ!$B$5,"枚",IF(D162=品目ﾃﾞｰﾀ!$B$7,"枚",IF(D162="","","本")))</f>
        <v>#N/A</v>
      </c>
      <c r="N162" s="27" t="e">
        <f t="shared" si="7"/>
        <v>#N/A</v>
      </c>
      <c r="O162" s="28" t="e">
        <f t="shared" si="6"/>
        <v>#N/A</v>
      </c>
      <c r="P162" s="15"/>
      <c r="Q162" s="22"/>
    </row>
    <row r="163" spans="2:17" hidden="1">
      <c r="B163" s="12">
        <v>151</v>
      </c>
      <c r="C163" s="24"/>
      <c r="D163" s="30" t="e">
        <f>VLOOKUP(C163,品目ﾃﾞｰﾀ!$A$2:$B$23,2)</f>
        <v>#N/A</v>
      </c>
      <c r="E163" s="33"/>
      <c r="F163" s="15"/>
      <c r="G163" s="15"/>
      <c r="H163" s="31"/>
      <c r="I163" s="15"/>
      <c r="J163" s="15"/>
      <c r="K163" s="15"/>
      <c r="L163" s="18"/>
      <c r="M163" s="59" t="e">
        <f>IF(D163=品目ﾃﾞｰﾀ!$B$5,"枚",IF(D163=品目ﾃﾞｰﾀ!$B$7,"枚",IF(D163="","","本")))</f>
        <v>#N/A</v>
      </c>
      <c r="N163" s="27" t="e">
        <f t="shared" si="7"/>
        <v>#N/A</v>
      </c>
      <c r="O163" s="28" t="e">
        <f t="shared" si="6"/>
        <v>#N/A</v>
      </c>
      <c r="P163" s="15"/>
      <c r="Q163" s="22"/>
    </row>
    <row r="164" spans="2:17" hidden="1">
      <c r="B164" s="12">
        <v>152</v>
      </c>
      <c r="C164" s="24"/>
      <c r="D164" s="30" t="e">
        <f>VLOOKUP(C164,品目ﾃﾞｰﾀ!$A$2:$B$23,2)</f>
        <v>#N/A</v>
      </c>
      <c r="E164" s="33"/>
      <c r="F164" s="15"/>
      <c r="G164" s="15"/>
      <c r="H164" s="31"/>
      <c r="I164" s="15"/>
      <c r="J164" s="15"/>
      <c r="K164" s="15"/>
      <c r="L164" s="18"/>
      <c r="M164" s="59" t="e">
        <f>IF(D164=品目ﾃﾞｰﾀ!$B$5,"枚",IF(D164=品目ﾃﾞｰﾀ!$B$7,"枚",IF(D164="","","本")))</f>
        <v>#N/A</v>
      </c>
      <c r="N164" s="27" t="e">
        <f t="shared" si="7"/>
        <v>#N/A</v>
      </c>
      <c r="O164" s="28" t="e">
        <f t="shared" si="6"/>
        <v>#N/A</v>
      </c>
      <c r="P164" s="15"/>
      <c r="Q164" s="22"/>
    </row>
    <row r="165" spans="2:17" hidden="1">
      <c r="B165" s="12">
        <v>153</v>
      </c>
      <c r="C165" s="24"/>
      <c r="D165" s="30" t="e">
        <f>VLOOKUP(C165,品目ﾃﾞｰﾀ!$A$2:$B$23,2)</f>
        <v>#N/A</v>
      </c>
      <c r="E165" s="33"/>
      <c r="F165" s="15"/>
      <c r="G165" s="15"/>
      <c r="H165" s="31"/>
      <c r="I165" s="15"/>
      <c r="J165" s="15"/>
      <c r="K165" s="15"/>
      <c r="L165" s="18"/>
      <c r="M165" s="59" t="e">
        <f>IF(D165=品目ﾃﾞｰﾀ!$B$5,"枚",IF(D165=品目ﾃﾞｰﾀ!$B$7,"枚",IF(D165="","","本")))</f>
        <v>#N/A</v>
      </c>
      <c r="N165" s="27" t="e">
        <f t="shared" si="7"/>
        <v>#N/A</v>
      </c>
      <c r="O165" s="28" t="e">
        <f t="shared" si="6"/>
        <v>#N/A</v>
      </c>
      <c r="P165" s="15"/>
      <c r="Q165" s="22"/>
    </row>
    <row r="166" spans="2:17" hidden="1">
      <c r="B166" s="12">
        <v>154</v>
      </c>
      <c r="C166" s="24"/>
      <c r="D166" s="30" t="e">
        <f>VLOOKUP(C166,品目ﾃﾞｰﾀ!$A$2:$B$23,2)</f>
        <v>#N/A</v>
      </c>
      <c r="E166" s="33"/>
      <c r="F166" s="15"/>
      <c r="G166" s="15"/>
      <c r="H166" s="31"/>
      <c r="I166" s="15"/>
      <c r="J166" s="15"/>
      <c r="K166" s="15"/>
      <c r="L166" s="18"/>
      <c r="M166" s="59" t="e">
        <f>IF(D166=品目ﾃﾞｰﾀ!$B$5,"枚",IF(D166=品目ﾃﾞｰﾀ!$B$7,"枚",IF(D166="","","本")))</f>
        <v>#N/A</v>
      </c>
      <c r="N166" s="27" t="e">
        <f t="shared" si="7"/>
        <v>#N/A</v>
      </c>
      <c r="O166" s="28" t="e">
        <f t="shared" si="6"/>
        <v>#N/A</v>
      </c>
      <c r="P166" s="15"/>
      <c r="Q166" s="22"/>
    </row>
    <row r="167" spans="2:17" hidden="1">
      <c r="B167" s="12">
        <v>155</v>
      </c>
      <c r="C167" s="24"/>
      <c r="D167" s="30" t="e">
        <f>VLOOKUP(C167,品目ﾃﾞｰﾀ!$A$2:$B$23,2)</f>
        <v>#N/A</v>
      </c>
      <c r="E167" s="33"/>
      <c r="F167" s="15"/>
      <c r="G167" s="15"/>
      <c r="H167" s="31"/>
      <c r="I167" s="15"/>
      <c r="J167" s="15"/>
      <c r="K167" s="15"/>
      <c r="L167" s="18"/>
      <c r="M167" s="59" t="e">
        <f>IF(D167=品目ﾃﾞｰﾀ!$B$5,"枚",IF(D167=品目ﾃﾞｰﾀ!$B$7,"枚",IF(D167="","","本")))</f>
        <v>#N/A</v>
      </c>
      <c r="N167" s="27" t="e">
        <f t="shared" si="7"/>
        <v>#N/A</v>
      </c>
      <c r="O167" s="28" t="e">
        <f t="shared" si="6"/>
        <v>#N/A</v>
      </c>
      <c r="P167" s="15"/>
      <c r="Q167" s="22"/>
    </row>
    <row r="168" spans="2:17" hidden="1">
      <c r="B168" s="12">
        <v>156</v>
      </c>
      <c r="C168" s="24"/>
      <c r="D168" s="30" t="e">
        <f>VLOOKUP(C168,品目ﾃﾞｰﾀ!$A$2:$B$23,2)</f>
        <v>#N/A</v>
      </c>
      <c r="E168" s="33"/>
      <c r="F168" s="15"/>
      <c r="G168" s="15"/>
      <c r="H168" s="31"/>
      <c r="I168" s="15"/>
      <c r="J168" s="15"/>
      <c r="K168" s="15"/>
      <c r="L168" s="18"/>
      <c r="M168" s="59" t="e">
        <f>IF(D168=品目ﾃﾞｰﾀ!$B$5,"枚",IF(D168=品目ﾃﾞｰﾀ!$B$7,"枚",IF(D168="","","本")))</f>
        <v>#N/A</v>
      </c>
      <c r="N168" s="27" t="e">
        <f t="shared" si="7"/>
        <v>#N/A</v>
      </c>
      <c r="O168" s="28" t="e">
        <f t="shared" si="6"/>
        <v>#N/A</v>
      </c>
      <c r="P168" s="15"/>
      <c r="Q168" s="22"/>
    </row>
    <row r="169" spans="2:17" hidden="1">
      <c r="B169" s="12">
        <v>157</v>
      </c>
      <c r="C169" s="24"/>
      <c r="D169" s="30" t="e">
        <f>VLOOKUP(C169,品目ﾃﾞｰﾀ!$A$2:$B$23,2)</f>
        <v>#N/A</v>
      </c>
      <c r="E169" s="33"/>
      <c r="F169" s="15"/>
      <c r="G169" s="15"/>
      <c r="H169" s="31"/>
      <c r="I169" s="15"/>
      <c r="J169" s="15"/>
      <c r="K169" s="15"/>
      <c r="L169" s="18"/>
      <c r="M169" s="59" t="e">
        <f>IF(D169=品目ﾃﾞｰﾀ!$B$5,"枚",IF(D169=品目ﾃﾞｰﾀ!$B$7,"枚",IF(D169="","","本")))</f>
        <v>#N/A</v>
      </c>
      <c r="N169" s="27" t="e">
        <f t="shared" si="7"/>
        <v>#N/A</v>
      </c>
      <c r="O169" s="28" t="e">
        <f t="shared" si="6"/>
        <v>#N/A</v>
      </c>
      <c r="P169" s="15"/>
      <c r="Q169" s="22"/>
    </row>
    <row r="170" spans="2:17" hidden="1">
      <c r="B170" s="12">
        <v>158</v>
      </c>
      <c r="C170" s="24"/>
      <c r="D170" s="30" t="e">
        <f>VLOOKUP(C170,品目ﾃﾞｰﾀ!$A$2:$B$23,2)</f>
        <v>#N/A</v>
      </c>
      <c r="E170" s="33"/>
      <c r="F170" s="15"/>
      <c r="G170" s="15"/>
      <c r="H170" s="31"/>
      <c r="I170" s="15"/>
      <c r="J170" s="15"/>
      <c r="K170" s="15"/>
      <c r="L170" s="18"/>
      <c r="M170" s="59" t="e">
        <f>IF(D170=品目ﾃﾞｰﾀ!$B$5,"枚",IF(D170=品目ﾃﾞｰﾀ!$B$7,"枚",IF(D170="","","本")))</f>
        <v>#N/A</v>
      </c>
      <c r="N170" s="27" t="e">
        <f t="shared" si="7"/>
        <v>#N/A</v>
      </c>
      <c r="O170" s="28" t="e">
        <f t="shared" si="6"/>
        <v>#N/A</v>
      </c>
      <c r="P170" s="15"/>
      <c r="Q170" s="22"/>
    </row>
    <row r="171" spans="2:17" hidden="1">
      <c r="B171" s="12">
        <v>159</v>
      </c>
      <c r="C171" s="24"/>
      <c r="D171" s="30" t="e">
        <f>VLOOKUP(C171,品目ﾃﾞｰﾀ!$A$2:$B$23,2)</f>
        <v>#N/A</v>
      </c>
      <c r="E171" s="33"/>
      <c r="F171" s="15"/>
      <c r="G171" s="15"/>
      <c r="H171" s="31"/>
      <c r="I171" s="15"/>
      <c r="J171" s="15"/>
      <c r="K171" s="15"/>
      <c r="L171" s="18"/>
      <c r="M171" s="59" t="e">
        <f>IF(D171=品目ﾃﾞｰﾀ!$B$5,"枚",IF(D171=品目ﾃﾞｰﾀ!$B$7,"枚",IF(D171="","","本")))</f>
        <v>#N/A</v>
      </c>
      <c r="N171" s="27" t="e">
        <f t="shared" si="7"/>
        <v>#N/A</v>
      </c>
      <c r="O171" s="28" t="e">
        <f t="shared" si="6"/>
        <v>#N/A</v>
      </c>
      <c r="P171" s="15"/>
      <c r="Q171" s="22"/>
    </row>
    <row r="172" spans="2:17" hidden="1">
      <c r="B172" s="12">
        <v>160</v>
      </c>
      <c r="C172" s="24"/>
      <c r="D172" s="30" t="e">
        <f>VLOOKUP(C172,品目ﾃﾞｰﾀ!$A$2:$B$23,2)</f>
        <v>#N/A</v>
      </c>
      <c r="E172" s="33"/>
      <c r="F172" s="15"/>
      <c r="G172" s="15"/>
      <c r="H172" s="31"/>
      <c r="I172" s="15"/>
      <c r="J172" s="15"/>
      <c r="K172" s="15"/>
      <c r="L172" s="18"/>
      <c r="M172" s="59" t="e">
        <f>IF(D172=品目ﾃﾞｰﾀ!$B$5,"枚",IF(D172=品目ﾃﾞｰﾀ!$B$7,"枚",IF(D172="","","本")))</f>
        <v>#N/A</v>
      </c>
      <c r="N172" s="27" t="e">
        <f t="shared" si="7"/>
        <v>#N/A</v>
      </c>
      <c r="O172" s="28" t="e">
        <f t="shared" si="6"/>
        <v>#N/A</v>
      </c>
      <c r="P172" s="15"/>
      <c r="Q172" s="22"/>
    </row>
    <row r="173" spans="2:17" hidden="1">
      <c r="B173" s="12">
        <v>161</v>
      </c>
      <c r="C173" s="24"/>
      <c r="D173" s="30" t="e">
        <f>VLOOKUP(C173,品目ﾃﾞｰﾀ!$A$2:$B$23,2)</f>
        <v>#N/A</v>
      </c>
      <c r="E173" s="33"/>
      <c r="F173" s="15"/>
      <c r="G173" s="15"/>
      <c r="H173" s="31"/>
      <c r="I173" s="15"/>
      <c r="J173" s="15"/>
      <c r="K173" s="15"/>
      <c r="L173" s="18"/>
      <c r="M173" s="59" t="e">
        <f>IF(D173=品目ﾃﾞｰﾀ!$B$5,"枚",IF(D173=品目ﾃﾞｰﾀ!$B$7,"枚",IF(D173="","","本")))</f>
        <v>#N/A</v>
      </c>
      <c r="N173" s="27" t="e">
        <f t="shared" si="7"/>
        <v>#N/A</v>
      </c>
      <c r="O173" s="28" t="e">
        <f t="shared" ref="O173:O196" si="8">IF(D173="Ⅳ 壁板","㎡",IF(D173="Ⅵ フローリング","㎡",IF(D173="","","㎥")))</f>
        <v>#N/A</v>
      </c>
      <c r="P173" s="15"/>
      <c r="Q173" s="22"/>
    </row>
    <row r="174" spans="2:17" hidden="1">
      <c r="B174" s="12">
        <v>162</v>
      </c>
      <c r="C174" s="24"/>
      <c r="D174" s="30" t="e">
        <f>VLOOKUP(C174,品目ﾃﾞｰﾀ!$A$2:$B$23,2)</f>
        <v>#N/A</v>
      </c>
      <c r="E174" s="33"/>
      <c r="F174" s="15"/>
      <c r="G174" s="15"/>
      <c r="H174" s="31"/>
      <c r="I174" s="15"/>
      <c r="J174" s="15"/>
      <c r="K174" s="15"/>
      <c r="L174" s="18"/>
      <c r="M174" s="59" t="e">
        <f>IF(D174=品目ﾃﾞｰﾀ!$B$5,"枚",IF(D174=品目ﾃﾞｰﾀ!$B$7,"枚",IF(D174="","","本")))</f>
        <v>#N/A</v>
      </c>
      <c r="N174" s="27" t="e">
        <f t="shared" si="7"/>
        <v>#N/A</v>
      </c>
      <c r="O174" s="28" t="e">
        <f t="shared" si="8"/>
        <v>#N/A</v>
      </c>
      <c r="P174" s="15"/>
      <c r="Q174" s="22"/>
    </row>
    <row r="175" spans="2:17" hidden="1">
      <c r="B175" s="12">
        <v>163</v>
      </c>
      <c r="C175" s="24"/>
      <c r="D175" s="30" t="e">
        <f>VLOOKUP(C175,品目ﾃﾞｰﾀ!$A$2:$B$23,2)</f>
        <v>#N/A</v>
      </c>
      <c r="E175" s="33"/>
      <c r="F175" s="15"/>
      <c r="G175" s="15"/>
      <c r="H175" s="15"/>
      <c r="I175" s="15"/>
      <c r="J175" s="15"/>
      <c r="K175" s="15"/>
      <c r="L175" s="18"/>
      <c r="M175" s="59" t="e">
        <f>IF(D175=品目ﾃﾞｰﾀ!$B$5,"枚",IF(D175=品目ﾃﾞｰﾀ!$B$7,"枚",IF(D175="","","本")))</f>
        <v>#N/A</v>
      </c>
      <c r="N175" s="27" t="e">
        <f t="shared" si="7"/>
        <v>#N/A</v>
      </c>
      <c r="O175" s="28" t="e">
        <f t="shared" si="8"/>
        <v>#N/A</v>
      </c>
      <c r="P175" s="15"/>
      <c r="Q175" s="22"/>
    </row>
    <row r="176" spans="2:17" hidden="1">
      <c r="B176" s="12">
        <v>164</v>
      </c>
      <c r="C176" s="24"/>
      <c r="D176" s="30" t="e">
        <f>VLOOKUP(C176,品目ﾃﾞｰﾀ!$A$2:$B$23,2)</f>
        <v>#N/A</v>
      </c>
      <c r="E176" s="35"/>
      <c r="F176" s="15"/>
      <c r="G176" s="15"/>
      <c r="H176" s="15"/>
      <c r="I176" s="15"/>
      <c r="J176" s="15"/>
      <c r="K176" s="15"/>
      <c r="L176" s="18"/>
      <c r="M176" s="59" t="e">
        <f>IF(D176=品目ﾃﾞｰﾀ!$B$5,"枚",IF(D176=品目ﾃﾞｰﾀ!$B$7,"枚",IF(D176="","","本")))</f>
        <v>#N/A</v>
      </c>
      <c r="N176" s="27" t="e">
        <f t="shared" si="7"/>
        <v>#N/A</v>
      </c>
      <c r="O176" s="28" t="e">
        <f t="shared" si="8"/>
        <v>#N/A</v>
      </c>
      <c r="P176" s="15"/>
      <c r="Q176" s="22"/>
    </row>
    <row r="177" spans="2:17" hidden="1">
      <c r="B177" s="12">
        <v>165</v>
      </c>
      <c r="C177" s="24"/>
      <c r="D177" s="30" t="e">
        <f>VLOOKUP(C177,品目ﾃﾞｰﾀ!$A$2:$B$23,2)</f>
        <v>#N/A</v>
      </c>
      <c r="E177" s="35"/>
      <c r="F177" s="15"/>
      <c r="G177" s="15"/>
      <c r="H177" s="15"/>
      <c r="I177" s="15"/>
      <c r="J177" s="15"/>
      <c r="K177" s="15"/>
      <c r="L177" s="18"/>
      <c r="M177" s="59" t="e">
        <f>IF(D177=品目ﾃﾞｰﾀ!$B$5,"枚",IF(D177=品目ﾃﾞｰﾀ!$B$7,"枚",IF(D177="","","本")))</f>
        <v>#N/A</v>
      </c>
      <c r="N177" s="27" t="e">
        <f t="shared" si="7"/>
        <v>#N/A</v>
      </c>
      <c r="O177" s="28" t="e">
        <f t="shared" si="8"/>
        <v>#N/A</v>
      </c>
      <c r="P177" s="15"/>
      <c r="Q177" s="22"/>
    </row>
    <row r="178" spans="2:17" hidden="1">
      <c r="B178" s="12">
        <v>166</v>
      </c>
      <c r="C178" s="24"/>
      <c r="D178" s="30" t="e">
        <f>VLOOKUP(C178,品目ﾃﾞｰﾀ!$A$2:$B$23,2)</f>
        <v>#N/A</v>
      </c>
      <c r="E178" s="35"/>
      <c r="F178" s="15"/>
      <c r="G178" s="15"/>
      <c r="H178" s="15"/>
      <c r="I178" s="15"/>
      <c r="J178" s="15"/>
      <c r="K178" s="15"/>
      <c r="L178" s="18"/>
      <c r="M178" s="59" t="e">
        <f>IF(D178=品目ﾃﾞｰﾀ!$B$5,"枚",IF(D178=品目ﾃﾞｰﾀ!$B$7,"枚",IF(D178="","","本")))</f>
        <v>#N/A</v>
      </c>
      <c r="N178" s="27" t="e">
        <f t="shared" si="7"/>
        <v>#N/A</v>
      </c>
      <c r="O178" s="28" t="e">
        <f t="shared" si="8"/>
        <v>#N/A</v>
      </c>
      <c r="P178" s="15"/>
      <c r="Q178" s="22"/>
    </row>
    <row r="179" spans="2:17" hidden="1">
      <c r="B179" s="12">
        <v>167</v>
      </c>
      <c r="C179" s="24"/>
      <c r="D179" s="30" t="e">
        <f>VLOOKUP(C179,品目ﾃﾞｰﾀ!$A$2:$B$23,2)</f>
        <v>#N/A</v>
      </c>
      <c r="E179" s="35"/>
      <c r="F179" s="15"/>
      <c r="G179" s="15"/>
      <c r="H179" s="15"/>
      <c r="I179" s="15"/>
      <c r="J179" s="15"/>
      <c r="K179" s="15"/>
      <c r="L179" s="18"/>
      <c r="M179" s="59" t="e">
        <f>IF(D179=品目ﾃﾞｰﾀ!$B$5,"枚",IF(D179=品目ﾃﾞｰﾀ!$B$7,"枚",IF(D179="","","本")))</f>
        <v>#N/A</v>
      </c>
      <c r="N179" s="27" t="e">
        <f t="shared" si="7"/>
        <v>#N/A</v>
      </c>
      <c r="O179" s="28" t="e">
        <f t="shared" si="8"/>
        <v>#N/A</v>
      </c>
      <c r="P179" s="15"/>
      <c r="Q179" s="22"/>
    </row>
    <row r="180" spans="2:17" hidden="1">
      <c r="B180" s="12">
        <v>168</v>
      </c>
      <c r="C180" s="24"/>
      <c r="D180" s="30" t="e">
        <f>VLOOKUP(C180,品目ﾃﾞｰﾀ!$A$2:$B$23,2)</f>
        <v>#N/A</v>
      </c>
      <c r="E180" s="35"/>
      <c r="F180" s="15"/>
      <c r="G180" s="15"/>
      <c r="H180" s="15"/>
      <c r="I180" s="15"/>
      <c r="J180" s="15"/>
      <c r="K180" s="15"/>
      <c r="L180" s="18"/>
      <c r="M180" s="59" t="e">
        <f>IF(D180=品目ﾃﾞｰﾀ!$B$5,"枚",IF(D180=品目ﾃﾞｰﾀ!$B$7,"枚",IF(D180="","","本")))</f>
        <v>#N/A</v>
      </c>
      <c r="N180" s="27" t="e">
        <f t="shared" si="7"/>
        <v>#N/A</v>
      </c>
      <c r="O180" s="28" t="e">
        <f t="shared" si="8"/>
        <v>#N/A</v>
      </c>
      <c r="P180" s="15"/>
      <c r="Q180" s="22"/>
    </row>
    <row r="181" spans="2:17" hidden="1">
      <c r="B181" s="12">
        <v>169</v>
      </c>
      <c r="C181" s="24"/>
      <c r="D181" s="30" t="e">
        <f>VLOOKUP(C181,品目ﾃﾞｰﾀ!$A$2:$B$23,2)</f>
        <v>#N/A</v>
      </c>
      <c r="E181" s="35"/>
      <c r="F181" s="15"/>
      <c r="G181" s="15"/>
      <c r="H181" s="15"/>
      <c r="I181" s="15"/>
      <c r="J181" s="15"/>
      <c r="K181" s="15"/>
      <c r="L181" s="18"/>
      <c r="M181" s="59" t="e">
        <f>IF(D181=品目ﾃﾞｰﾀ!$B$5,"枚",IF(D181=品目ﾃﾞｰﾀ!$B$7,"枚",IF(D181="","","本")))</f>
        <v>#N/A</v>
      </c>
      <c r="N181" s="27" t="e">
        <f t="shared" si="7"/>
        <v>#N/A</v>
      </c>
      <c r="O181" s="28" t="e">
        <f t="shared" si="8"/>
        <v>#N/A</v>
      </c>
      <c r="P181" s="15"/>
      <c r="Q181" s="22"/>
    </row>
    <row r="182" spans="2:17" hidden="1">
      <c r="B182" s="12">
        <v>170</v>
      </c>
      <c r="C182" s="24"/>
      <c r="D182" s="30" t="e">
        <f>VLOOKUP(C182,品目ﾃﾞｰﾀ!$A$2:$B$23,2)</f>
        <v>#N/A</v>
      </c>
      <c r="E182" s="35"/>
      <c r="F182" s="15"/>
      <c r="G182" s="15"/>
      <c r="H182" s="15"/>
      <c r="I182" s="15"/>
      <c r="J182" s="15"/>
      <c r="K182" s="15"/>
      <c r="L182" s="18"/>
      <c r="M182" s="59" t="e">
        <f>IF(D182=品目ﾃﾞｰﾀ!$B$5,"枚",IF(D182=品目ﾃﾞｰﾀ!$B$7,"枚",IF(D182="","","本")))</f>
        <v>#N/A</v>
      </c>
      <c r="N182" s="27" t="e">
        <f t="shared" si="7"/>
        <v>#N/A</v>
      </c>
      <c r="O182" s="28" t="e">
        <f t="shared" si="8"/>
        <v>#N/A</v>
      </c>
      <c r="P182" s="15"/>
      <c r="Q182" s="22"/>
    </row>
    <row r="183" spans="2:17" hidden="1">
      <c r="B183" s="12">
        <v>171</v>
      </c>
      <c r="C183" s="24"/>
      <c r="D183" s="30" t="e">
        <f>VLOOKUP(C183,品目ﾃﾞｰﾀ!$A$2:$B$23,2)</f>
        <v>#N/A</v>
      </c>
      <c r="E183" s="35"/>
      <c r="F183" s="15"/>
      <c r="G183" s="15"/>
      <c r="H183" s="15"/>
      <c r="I183" s="15"/>
      <c r="J183" s="15"/>
      <c r="K183" s="15"/>
      <c r="L183" s="18"/>
      <c r="M183" s="59" t="e">
        <f>IF(D183=品目ﾃﾞｰﾀ!$B$5,"枚",IF(D183=品目ﾃﾞｰﾀ!$B$7,"枚",IF(D183="","","本")))</f>
        <v>#N/A</v>
      </c>
      <c r="N183" s="27" t="e">
        <f t="shared" si="7"/>
        <v>#N/A</v>
      </c>
      <c r="O183" s="28" t="e">
        <f t="shared" si="8"/>
        <v>#N/A</v>
      </c>
      <c r="P183" s="15"/>
      <c r="Q183" s="22"/>
    </row>
    <row r="184" spans="2:17" hidden="1">
      <c r="B184" s="12">
        <v>172</v>
      </c>
      <c r="C184" s="24"/>
      <c r="D184" s="30" t="e">
        <f>VLOOKUP(C184,品目ﾃﾞｰﾀ!$A$2:$B$23,2)</f>
        <v>#N/A</v>
      </c>
      <c r="E184" s="35"/>
      <c r="F184" s="15"/>
      <c r="G184" s="15"/>
      <c r="H184" s="15"/>
      <c r="I184" s="15"/>
      <c r="J184" s="15"/>
      <c r="K184" s="15"/>
      <c r="L184" s="18"/>
      <c r="M184" s="59" t="e">
        <f>IF(D184=品目ﾃﾞｰﾀ!$B$5,"枚",IF(D184=品目ﾃﾞｰﾀ!$B$7,"枚",IF(D184="","","本")))</f>
        <v>#N/A</v>
      </c>
      <c r="N184" s="27" t="e">
        <f t="shared" si="7"/>
        <v>#N/A</v>
      </c>
      <c r="O184" s="28" t="e">
        <f t="shared" si="8"/>
        <v>#N/A</v>
      </c>
      <c r="P184" s="15"/>
      <c r="Q184" s="22"/>
    </row>
    <row r="185" spans="2:17" hidden="1">
      <c r="B185" s="12">
        <v>173</v>
      </c>
      <c r="C185" s="24"/>
      <c r="D185" s="30" t="e">
        <f>VLOOKUP(C185,品目ﾃﾞｰﾀ!$A$2:$B$23,2)</f>
        <v>#N/A</v>
      </c>
      <c r="E185" s="35"/>
      <c r="F185" s="15"/>
      <c r="G185" s="15"/>
      <c r="H185" s="15"/>
      <c r="I185" s="15"/>
      <c r="J185" s="15"/>
      <c r="K185" s="15"/>
      <c r="L185" s="18"/>
      <c r="M185" s="59" t="e">
        <f>IF(D185=品目ﾃﾞｰﾀ!$B$5,"枚",IF(D185=品目ﾃﾞｰﾀ!$B$7,"枚",IF(D185="","","本")))</f>
        <v>#N/A</v>
      </c>
      <c r="N185" s="27" t="e">
        <f t="shared" si="7"/>
        <v>#N/A</v>
      </c>
      <c r="O185" s="28" t="e">
        <f t="shared" si="8"/>
        <v>#N/A</v>
      </c>
      <c r="P185" s="15"/>
      <c r="Q185" s="22"/>
    </row>
    <row r="186" spans="2:17" hidden="1">
      <c r="B186" s="12">
        <v>174</v>
      </c>
      <c r="C186" s="24"/>
      <c r="D186" s="30" t="e">
        <f>VLOOKUP(C186,品目ﾃﾞｰﾀ!$A$2:$B$23,2)</f>
        <v>#N/A</v>
      </c>
      <c r="E186" s="35"/>
      <c r="F186" s="15"/>
      <c r="G186" s="15"/>
      <c r="H186" s="15"/>
      <c r="I186" s="15"/>
      <c r="J186" s="15"/>
      <c r="K186" s="15"/>
      <c r="L186" s="18"/>
      <c r="M186" s="59" t="e">
        <f>IF(D186=品目ﾃﾞｰﾀ!$B$5,"枚",IF(D186=品目ﾃﾞｰﾀ!$B$7,"枚",IF(D186="","","本")))</f>
        <v>#N/A</v>
      </c>
      <c r="N186" s="27" t="e">
        <f t="shared" si="7"/>
        <v>#N/A</v>
      </c>
      <c r="O186" s="28" t="e">
        <f t="shared" si="8"/>
        <v>#N/A</v>
      </c>
      <c r="P186" s="15"/>
      <c r="Q186" s="22"/>
    </row>
    <row r="187" spans="2:17" hidden="1">
      <c r="B187" s="12">
        <v>175</v>
      </c>
      <c r="C187" s="24"/>
      <c r="D187" s="30" t="e">
        <f>VLOOKUP(C187,品目ﾃﾞｰﾀ!$A$2:$B$23,2)</f>
        <v>#N/A</v>
      </c>
      <c r="E187" s="35"/>
      <c r="F187" s="15"/>
      <c r="G187" s="15"/>
      <c r="H187" s="15"/>
      <c r="I187" s="15"/>
      <c r="J187" s="15"/>
      <c r="K187" s="15"/>
      <c r="L187" s="18"/>
      <c r="M187" s="59" t="e">
        <f>IF(D187=品目ﾃﾞｰﾀ!$B$5,"枚",IF(D187=品目ﾃﾞｰﾀ!$B$7,"枚",IF(D187="","","本")))</f>
        <v>#N/A</v>
      </c>
      <c r="N187" s="27" t="e">
        <f t="shared" si="7"/>
        <v>#N/A</v>
      </c>
      <c r="O187" s="28" t="e">
        <f t="shared" si="8"/>
        <v>#N/A</v>
      </c>
      <c r="P187" s="15"/>
      <c r="Q187" s="22"/>
    </row>
    <row r="188" spans="2:17" hidden="1">
      <c r="B188" s="12">
        <v>176</v>
      </c>
      <c r="C188" s="24"/>
      <c r="D188" s="30" t="e">
        <f>VLOOKUP(C188,品目ﾃﾞｰﾀ!$A$2:$B$23,2)</f>
        <v>#N/A</v>
      </c>
      <c r="E188" s="35"/>
      <c r="F188" s="15"/>
      <c r="G188" s="15"/>
      <c r="H188" s="15"/>
      <c r="I188" s="15"/>
      <c r="J188" s="15"/>
      <c r="K188" s="15"/>
      <c r="L188" s="18"/>
      <c r="M188" s="59" t="e">
        <f>IF(D188=品目ﾃﾞｰﾀ!$B$5,"枚",IF(D188=品目ﾃﾞｰﾀ!$B$7,"枚",IF(D188="","","本")))</f>
        <v>#N/A</v>
      </c>
      <c r="N188" s="27" t="e">
        <f t="shared" si="7"/>
        <v>#N/A</v>
      </c>
      <c r="O188" s="28" t="e">
        <f t="shared" si="8"/>
        <v>#N/A</v>
      </c>
      <c r="P188" s="15"/>
      <c r="Q188" s="22"/>
    </row>
    <row r="189" spans="2:17" hidden="1">
      <c r="B189" s="12">
        <v>177</v>
      </c>
      <c r="C189" s="24"/>
      <c r="D189" s="30" t="e">
        <f>VLOOKUP(C189,品目ﾃﾞｰﾀ!$A$2:$B$23,2)</f>
        <v>#N/A</v>
      </c>
      <c r="E189" s="35"/>
      <c r="F189" s="15"/>
      <c r="G189" s="15"/>
      <c r="H189" s="15"/>
      <c r="I189" s="15"/>
      <c r="J189" s="15"/>
      <c r="K189" s="15"/>
      <c r="L189" s="18"/>
      <c r="M189" s="59" t="e">
        <f>IF(D189=品目ﾃﾞｰﾀ!$B$5,"枚",IF(D189=品目ﾃﾞｰﾀ!$B$7,"枚",IF(D189="","","本")))</f>
        <v>#N/A</v>
      </c>
      <c r="N189" s="27" t="e">
        <f t="shared" si="7"/>
        <v>#N/A</v>
      </c>
      <c r="O189" s="28" t="e">
        <f t="shared" si="8"/>
        <v>#N/A</v>
      </c>
      <c r="P189" s="15"/>
      <c r="Q189" s="22"/>
    </row>
    <row r="190" spans="2:17" hidden="1">
      <c r="B190" s="12">
        <v>178</v>
      </c>
      <c r="C190" s="24"/>
      <c r="D190" s="30" t="e">
        <f>VLOOKUP(C190,品目ﾃﾞｰﾀ!$A$2:$B$23,2)</f>
        <v>#N/A</v>
      </c>
      <c r="E190" s="35"/>
      <c r="F190" s="15"/>
      <c r="G190" s="15"/>
      <c r="H190" s="15"/>
      <c r="I190" s="15"/>
      <c r="J190" s="15"/>
      <c r="K190" s="15"/>
      <c r="L190" s="18"/>
      <c r="M190" s="59" t="e">
        <f>IF(D190=品目ﾃﾞｰﾀ!$B$5,"枚",IF(D190=品目ﾃﾞｰﾀ!$B$7,"枚",IF(D190="","","本")))</f>
        <v>#N/A</v>
      </c>
      <c r="N190" s="27" t="e">
        <f t="shared" si="7"/>
        <v>#N/A</v>
      </c>
      <c r="O190" s="28" t="e">
        <f t="shared" si="8"/>
        <v>#N/A</v>
      </c>
      <c r="P190" s="15"/>
      <c r="Q190" s="22"/>
    </row>
    <row r="191" spans="2:17" hidden="1">
      <c r="B191" s="12">
        <v>179</v>
      </c>
      <c r="C191" s="24"/>
      <c r="D191" s="30" t="e">
        <f>VLOOKUP(C191,品目ﾃﾞｰﾀ!$A$2:$B$23,2)</f>
        <v>#N/A</v>
      </c>
      <c r="E191" s="35"/>
      <c r="F191" s="15"/>
      <c r="G191" s="15"/>
      <c r="H191" s="15"/>
      <c r="I191" s="15"/>
      <c r="J191" s="15"/>
      <c r="K191" s="15"/>
      <c r="L191" s="18"/>
      <c r="M191" s="59" t="e">
        <f>IF(D191=品目ﾃﾞｰﾀ!$B$5,"枚",IF(D191=品目ﾃﾞｰﾀ!$B$7,"枚",IF(D191="","","本")))</f>
        <v>#N/A</v>
      </c>
      <c r="N191" s="27" t="e">
        <f t="shared" si="7"/>
        <v>#N/A</v>
      </c>
      <c r="O191" s="28" t="e">
        <f t="shared" si="8"/>
        <v>#N/A</v>
      </c>
      <c r="P191" s="15"/>
      <c r="Q191" s="22"/>
    </row>
    <row r="192" spans="2:17" hidden="1">
      <c r="B192" s="12">
        <v>180</v>
      </c>
      <c r="C192" s="24"/>
      <c r="D192" s="30" t="e">
        <f>VLOOKUP(C192,品目ﾃﾞｰﾀ!$A$2:$B$23,2)</f>
        <v>#N/A</v>
      </c>
      <c r="E192" s="35"/>
      <c r="F192" s="15"/>
      <c r="G192" s="15"/>
      <c r="H192" s="15"/>
      <c r="I192" s="15"/>
      <c r="J192" s="15"/>
      <c r="K192" s="15"/>
      <c r="L192" s="18"/>
      <c r="M192" s="59" t="e">
        <f>IF(D192=品目ﾃﾞｰﾀ!$B$5,"枚",IF(D192=品目ﾃﾞｰﾀ!$B$7,"枚",IF(D192="","","本")))</f>
        <v>#N/A</v>
      </c>
      <c r="N192" s="27" t="e">
        <f t="shared" si="7"/>
        <v>#N/A</v>
      </c>
      <c r="O192" s="28" t="e">
        <f t="shared" si="8"/>
        <v>#N/A</v>
      </c>
      <c r="P192" s="15"/>
      <c r="Q192" s="22"/>
    </row>
    <row r="193" spans="2:23" hidden="1">
      <c r="B193" s="12">
        <v>181</v>
      </c>
      <c r="C193" s="24"/>
      <c r="D193" s="30" t="e">
        <f>VLOOKUP(C193,品目ﾃﾞｰﾀ!$A$2:$B$23,2)</f>
        <v>#N/A</v>
      </c>
      <c r="E193" s="35"/>
      <c r="F193" s="15"/>
      <c r="G193" s="15"/>
      <c r="H193" s="15"/>
      <c r="I193" s="15"/>
      <c r="J193" s="15"/>
      <c r="K193" s="15"/>
      <c r="L193" s="18"/>
      <c r="M193" s="59" t="e">
        <f>IF(D193=品目ﾃﾞｰﾀ!$B$5,"枚",IF(D193=品目ﾃﾞｰﾀ!$B$7,"枚",IF(D193="","","本")))</f>
        <v>#N/A</v>
      </c>
      <c r="N193" s="27" t="e">
        <f t="shared" si="7"/>
        <v>#N/A</v>
      </c>
      <c r="O193" s="28" t="e">
        <f t="shared" si="8"/>
        <v>#N/A</v>
      </c>
      <c r="P193" s="15"/>
      <c r="Q193" s="22"/>
    </row>
    <row r="194" spans="2:23" hidden="1">
      <c r="B194" s="12">
        <v>182</v>
      </c>
      <c r="C194" s="24"/>
      <c r="D194" s="30" t="e">
        <f>VLOOKUP(C194,品目ﾃﾞｰﾀ!$A$2:$B$23,2)</f>
        <v>#N/A</v>
      </c>
      <c r="E194" s="35"/>
      <c r="F194" s="15"/>
      <c r="G194" s="15"/>
      <c r="H194" s="15"/>
      <c r="I194" s="15"/>
      <c r="J194" s="15"/>
      <c r="K194" s="15"/>
      <c r="L194" s="18"/>
      <c r="M194" s="59" t="e">
        <f>IF(D194=品目ﾃﾞｰﾀ!$B$5,"枚",IF(D194=品目ﾃﾞｰﾀ!$B$7,"枚",IF(D194="","","本")))</f>
        <v>#N/A</v>
      </c>
      <c r="N194" s="27" t="e">
        <f t="shared" si="7"/>
        <v>#N/A</v>
      </c>
      <c r="O194" s="28" t="e">
        <f t="shared" si="8"/>
        <v>#N/A</v>
      </c>
      <c r="P194" s="15"/>
      <c r="Q194" s="22"/>
    </row>
    <row r="195" spans="2:23" hidden="1">
      <c r="B195" s="12">
        <v>183</v>
      </c>
      <c r="C195" s="24"/>
      <c r="D195" s="30" t="e">
        <f>VLOOKUP(C195,品目ﾃﾞｰﾀ!$A$2:$B$23,2)</f>
        <v>#N/A</v>
      </c>
      <c r="E195" s="35"/>
      <c r="F195" s="15"/>
      <c r="G195" s="15"/>
      <c r="H195" s="15"/>
      <c r="I195" s="15"/>
      <c r="J195" s="15"/>
      <c r="K195" s="15"/>
      <c r="L195" s="18"/>
      <c r="M195" s="59" t="e">
        <f>IF(D195=品目ﾃﾞｰﾀ!$B$5,"枚",IF(D195=品目ﾃﾞｰﾀ!$B$7,"枚",IF(D195="","","本")))</f>
        <v>#N/A</v>
      </c>
      <c r="N195" s="27" t="e">
        <f t="shared" si="7"/>
        <v>#N/A</v>
      </c>
      <c r="O195" s="28" t="e">
        <f t="shared" si="8"/>
        <v>#N/A</v>
      </c>
      <c r="P195" s="15"/>
      <c r="Q195" s="22"/>
    </row>
    <row r="196" spans="2:23" hidden="1">
      <c r="B196" s="12">
        <v>184</v>
      </c>
      <c r="C196" s="24"/>
      <c r="D196" s="30" t="e">
        <f>VLOOKUP(C196,品目ﾃﾞｰﾀ!$A$2:$B$23,2)</f>
        <v>#N/A</v>
      </c>
      <c r="E196" s="35"/>
      <c r="F196" s="15"/>
      <c r="G196" s="15"/>
      <c r="H196" s="15"/>
      <c r="I196" s="15"/>
      <c r="J196" s="15"/>
      <c r="K196" s="15"/>
      <c r="L196" s="18"/>
      <c r="M196" s="59" t="e">
        <f>IF(D196=品目ﾃﾞｰﾀ!$B$5,"枚",IF(D196=品目ﾃﾞｰﾀ!$B$7,"枚",IF(D196="","","本")))</f>
        <v>#N/A</v>
      </c>
      <c r="N196" s="27" t="e">
        <f t="shared" si="7"/>
        <v>#N/A</v>
      </c>
      <c r="O196" s="28" t="e">
        <f t="shared" si="8"/>
        <v>#N/A</v>
      </c>
      <c r="P196" s="15"/>
      <c r="Q196" s="22"/>
    </row>
    <row r="197" spans="2:23">
      <c r="B197" s="273" t="s">
        <v>101</v>
      </c>
      <c r="C197" s="274"/>
      <c r="D197" s="275"/>
      <c r="E197" s="36"/>
      <c r="F197" s="36"/>
      <c r="G197" s="36"/>
      <c r="H197" s="37"/>
      <c r="I197" s="38"/>
      <c r="J197" s="38"/>
      <c r="K197" s="38"/>
      <c r="L197" s="39"/>
      <c r="M197" s="40"/>
      <c r="N197" s="41">
        <f t="shared" si="7"/>
        <v>0</v>
      </c>
      <c r="O197" s="42"/>
      <c r="P197" s="43"/>
      <c r="Q197" s="22"/>
    </row>
    <row r="198" spans="2:23">
      <c r="B198" s="260" t="s">
        <v>138</v>
      </c>
      <c r="C198" s="255"/>
      <c r="D198" s="256"/>
      <c r="E198" s="44"/>
      <c r="F198" s="44"/>
      <c r="G198" s="44"/>
      <c r="H198" s="45"/>
      <c r="I198" s="30"/>
      <c r="J198" s="30"/>
      <c r="K198" s="30"/>
      <c r="L198" s="30"/>
      <c r="M198" s="12"/>
      <c r="N198" s="27">
        <f t="shared" ref="N198:N208" si="9">SUMIF($D$13:$D$197,B198,$N$13:$N$197)</f>
        <v>0</v>
      </c>
      <c r="O198" s="46" t="s">
        <v>102</v>
      </c>
      <c r="P198" s="47"/>
      <c r="Q198" s="48"/>
      <c r="S198" s="48"/>
      <c r="T198" s="48"/>
      <c r="U198" s="48"/>
      <c r="V198" s="48"/>
      <c r="W198" s="48"/>
    </row>
    <row r="199" spans="2:23">
      <c r="B199" s="260" t="s">
        <v>139</v>
      </c>
      <c r="C199" s="255"/>
      <c r="D199" s="256"/>
      <c r="E199" s="44"/>
      <c r="F199" s="44"/>
      <c r="G199" s="44"/>
      <c r="H199" s="45"/>
      <c r="I199" s="30"/>
      <c r="J199" s="30"/>
      <c r="K199" s="30"/>
      <c r="L199" s="30"/>
      <c r="M199" s="12"/>
      <c r="N199" s="27">
        <f t="shared" si="9"/>
        <v>0</v>
      </c>
      <c r="O199" s="46" t="s">
        <v>102</v>
      </c>
      <c r="P199" s="47"/>
      <c r="Q199" s="48"/>
      <c r="S199" s="48"/>
      <c r="T199" s="48"/>
      <c r="U199" s="48"/>
      <c r="V199" s="48"/>
      <c r="W199" s="48"/>
    </row>
    <row r="200" spans="2:23">
      <c r="B200" s="260" t="s">
        <v>140</v>
      </c>
      <c r="C200" s="255"/>
      <c r="D200" s="256"/>
      <c r="E200" s="44"/>
      <c r="F200" s="44"/>
      <c r="G200" s="44"/>
      <c r="H200" s="45"/>
      <c r="I200" s="30"/>
      <c r="J200" s="30"/>
      <c r="K200" s="30"/>
      <c r="L200" s="30"/>
      <c r="M200" s="12"/>
      <c r="N200" s="27">
        <f t="shared" si="9"/>
        <v>0</v>
      </c>
      <c r="O200" s="46" t="s">
        <v>102</v>
      </c>
      <c r="P200" s="47"/>
      <c r="Q200" s="48"/>
      <c r="S200" s="48"/>
      <c r="T200" s="48"/>
      <c r="U200" s="48"/>
      <c r="V200" s="48"/>
      <c r="W200" s="48"/>
    </row>
    <row r="201" spans="2:23">
      <c r="B201" s="260" t="s">
        <v>141</v>
      </c>
      <c r="C201" s="255"/>
      <c r="D201" s="256"/>
      <c r="E201" s="44"/>
      <c r="F201" s="44"/>
      <c r="G201" s="44"/>
      <c r="H201" s="45"/>
      <c r="I201" s="30"/>
      <c r="J201" s="30"/>
      <c r="K201" s="30"/>
      <c r="L201" s="30"/>
      <c r="M201" s="12"/>
      <c r="N201" s="27">
        <f t="shared" si="9"/>
        <v>0</v>
      </c>
      <c r="O201" s="46" t="s">
        <v>103</v>
      </c>
      <c r="P201" s="47"/>
      <c r="Q201" s="48"/>
      <c r="S201" s="48"/>
      <c r="T201" s="48"/>
      <c r="U201" s="48"/>
      <c r="V201" s="48"/>
      <c r="W201" s="48"/>
    </row>
    <row r="202" spans="2:23">
      <c r="B202" s="260" t="s">
        <v>142</v>
      </c>
      <c r="C202" s="255"/>
      <c r="D202" s="256"/>
      <c r="E202" s="44"/>
      <c r="F202" s="44"/>
      <c r="G202" s="44"/>
      <c r="H202" s="45"/>
      <c r="I202" s="30"/>
      <c r="J202" s="30"/>
      <c r="K202" s="30"/>
      <c r="L202" s="30"/>
      <c r="M202" s="12"/>
      <c r="N202" s="27">
        <f t="shared" si="9"/>
        <v>0</v>
      </c>
      <c r="O202" s="46" t="s">
        <v>103</v>
      </c>
      <c r="P202" s="47"/>
      <c r="Q202" s="48"/>
      <c r="S202" s="48"/>
      <c r="T202" s="48"/>
      <c r="U202" s="48"/>
      <c r="V202" s="48"/>
      <c r="W202" s="48"/>
    </row>
    <row r="203" spans="2:23">
      <c r="B203" s="254" t="s">
        <v>148</v>
      </c>
      <c r="C203" s="255"/>
      <c r="D203" s="256"/>
      <c r="E203" s="44"/>
      <c r="F203" s="44"/>
      <c r="G203" s="44"/>
      <c r="H203" s="45"/>
      <c r="I203" s="30"/>
      <c r="J203" s="30"/>
      <c r="K203" s="30"/>
      <c r="L203" s="30"/>
      <c r="M203" s="12"/>
      <c r="N203" s="27">
        <f t="shared" si="9"/>
        <v>0</v>
      </c>
      <c r="O203" s="46" t="s">
        <v>102</v>
      </c>
      <c r="P203" s="47"/>
      <c r="Q203" s="48"/>
      <c r="S203" s="48"/>
      <c r="T203" s="48"/>
      <c r="U203" s="48"/>
      <c r="V203" s="48"/>
      <c r="W203" s="48"/>
    </row>
    <row r="204" spans="2:23">
      <c r="B204" s="254" t="s">
        <v>150</v>
      </c>
      <c r="C204" s="255"/>
      <c r="D204" s="256"/>
      <c r="E204" s="44"/>
      <c r="F204" s="44"/>
      <c r="G204" s="44"/>
      <c r="H204" s="45"/>
      <c r="I204" s="30"/>
      <c r="J204" s="30"/>
      <c r="K204" s="30"/>
      <c r="L204" s="30"/>
      <c r="M204" s="12"/>
      <c r="N204" s="27">
        <f t="shared" si="9"/>
        <v>0</v>
      </c>
      <c r="O204" s="46" t="s">
        <v>102</v>
      </c>
      <c r="P204" s="47"/>
      <c r="Q204" s="48"/>
      <c r="S204" s="48"/>
      <c r="T204" s="48"/>
      <c r="U204" s="48"/>
      <c r="V204" s="48"/>
      <c r="W204" s="48"/>
    </row>
    <row r="205" spans="2:23">
      <c r="B205" s="260" t="s">
        <v>143</v>
      </c>
      <c r="C205" s="255"/>
      <c r="D205" s="256"/>
      <c r="E205" s="44"/>
      <c r="F205" s="44"/>
      <c r="G205" s="44"/>
      <c r="H205" s="45"/>
      <c r="I205" s="30"/>
      <c r="J205" s="30"/>
      <c r="K205" s="30"/>
      <c r="L205" s="30"/>
      <c r="M205" s="12"/>
      <c r="N205" s="27">
        <f t="shared" si="9"/>
        <v>0</v>
      </c>
      <c r="O205" s="46" t="s">
        <v>102</v>
      </c>
      <c r="P205" s="47"/>
      <c r="Q205" s="48"/>
      <c r="S205" s="48"/>
      <c r="T205" s="48"/>
      <c r="U205" s="48"/>
      <c r="V205" s="48"/>
      <c r="W205" s="48"/>
    </row>
    <row r="206" spans="2:23">
      <c r="B206" s="260" t="s">
        <v>144</v>
      </c>
      <c r="C206" s="255"/>
      <c r="D206" s="256"/>
      <c r="E206" s="44"/>
      <c r="F206" s="44"/>
      <c r="G206" s="44"/>
      <c r="H206" s="45"/>
      <c r="I206" s="30"/>
      <c r="J206" s="30"/>
      <c r="K206" s="30"/>
      <c r="L206" s="30"/>
      <c r="M206" s="12"/>
      <c r="N206" s="27">
        <f t="shared" si="9"/>
        <v>0</v>
      </c>
      <c r="O206" s="46" t="s">
        <v>102</v>
      </c>
      <c r="P206" s="47"/>
      <c r="Q206" s="48"/>
      <c r="S206" s="48"/>
      <c r="T206" s="48"/>
      <c r="U206" s="48"/>
      <c r="V206" s="48"/>
      <c r="W206" s="48"/>
    </row>
    <row r="207" spans="2:23">
      <c r="B207" s="260" t="s">
        <v>145</v>
      </c>
      <c r="C207" s="255"/>
      <c r="D207" s="256"/>
      <c r="E207" s="44"/>
      <c r="F207" s="44"/>
      <c r="G207" s="44"/>
      <c r="H207" s="45"/>
      <c r="I207" s="30"/>
      <c r="J207" s="30"/>
      <c r="K207" s="30"/>
      <c r="L207" s="30"/>
      <c r="M207" s="12"/>
      <c r="N207" s="27">
        <f t="shared" si="9"/>
        <v>0</v>
      </c>
      <c r="O207" s="46" t="s">
        <v>104</v>
      </c>
      <c r="P207" s="47"/>
      <c r="Q207" s="48"/>
      <c r="S207" s="48"/>
      <c r="T207" s="48"/>
      <c r="U207" s="48"/>
      <c r="V207" s="48"/>
      <c r="W207" s="48"/>
    </row>
    <row r="208" spans="2:23">
      <c r="B208" s="260" t="s">
        <v>146</v>
      </c>
      <c r="C208" s="255"/>
      <c r="D208" s="256"/>
      <c r="E208" s="44"/>
      <c r="F208" s="44"/>
      <c r="G208" s="44"/>
      <c r="H208" s="45"/>
      <c r="I208" s="30"/>
      <c r="J208" s="30"/>
      <c r="K208" s="30"/>
      <c r="L208" s="30"/>
      <c r="M208" s="12"/>
      <c r="N208" s="27">
        <f t="shared" si="9"/>
        <v>0</v>
      </c>
      <c r="O208" s="46" t="s">
        <v>105</v>
      </c>
      <c r="P208" s="47"/>
      <c r="Q208" s="48"/>
      <c r="S208" s="48"/>
      <c r="T208" s="48"/>
      <c r="U208" s="48"/>
      <c r="V208" s="48"/>
      <c r="W208" s="48"/>
    </row>
    <row r="209" spans="2:23">
      <c r="B209" s="260"/>
      <c r="C209" s="255"/>
      <c r="D209" s="256"/>
      <c r="E209" s="44"/>
      <c r="F209" s="44"/>
      <c r="G209" s="44"/>
      <c r="H209" s="45"/>
      <c r="I209" s="30"/>
      <c r="J209" s="30"/>
      <c r="K209" s="30"/>
      <c r="L209" s="30"/>
      <c r="M209" s="12"/>
      <c r="N209" s="27">
        <f>SUMIF($P$13:$P$197,"Ⅸ その他",$N$13:$N$197)</f>
        <v>0</v>
      </c>
      <c r="O209" s="46" t="s">
        <v>106</v>
      </c>
      <c r="P209" s="47"/>
      <c r="Q209" s="48"/>
      <c r="S209" s="48"/>
      <c r="T209" s="48"/>
      <c r="U209" s="48"/>
      <c r="V209" s="48"/>
      <c r="W209" s="48"/>
    </row>
  </sheetData>
  <mergeCells count="39">
    <mergeCell ref="B209:D209"/>
    <mergeCell ref="A3:P3"/>
    <mergeCell ref="B205:D205"/>
    <mergeCell ref="B206:D206"/>
    <mergeCell ref="B207:D207"/>
    <mergeCell ref="B208:D208"/>
    <mergeCell ref="B197:D197"/>
    <mergeCell ref="B198:D198"/>
    <mergeCell ref="B199:D199"/>
    <mergeCell ref="B200:D200"/>
    <mergeCell ref="B202:D202"/>
    <mergeCell ref="B203:D203"/>
    <mergeCell ref="P11:P12"/>
    <mergeCell ref="M11:M12"/>
    <mergeCell ref="C11:C12"/>
    <mergeCell ref="B11:B12"/>
    <mergeCell ref="E11:E12"/>
    <mergeCell ref="L11:L12"/>
    <mergeCell ref="D11:D12"/>
    <mergeCell ref="H11:H12"/>
    <mergeCell ref="G11:G12"/>
    <mergeCell ref="F11:F12"/>
    <mergeCell ref="I11:K11"/>
    <mergeCell ref="A1:P1"/>
    <mergeCell ref="A2:P2"/>
    <mergeCell ref="B4:P4"/>
    <mergeCell ref="N11:N12"/>
    <mergeCell ref="O11:O12"/>
    <mergeCell ref="B5:C5"/>
    <mergeCell ref="B204:D204"/>
    <mergeCell ref="B6:C6"/>
    <mergeCell ref="B7:C7"/>
    <mergeCell ref="B8:C8"/>
    <mergeCell ref="R11:S12"/>
    <mergeCell ref="D5:P5"/>
    <mergeCell ref="D6:P6"/>
    <mergeCell ref="D7:P7"/>
    <mergeCell ref="D8:P8"/>
    <mergeCell ref="B201:D201"/>
  </mergeCells>
  <phoneticPr fontId="9"/>
  <conditionalFormatting sqref="N13:P197 D13:D196 M13:M196">
    <cfRule type="expression" dxfId="0" priority="1" stopIfTrue="1">
      <formula>ISERROR(D13)</formula>
    </cfRule>
  </conditionalFormatting>
  <pageMargins left="0.78740157480314965" right="0.78740157480314965" top="0.59055118110236227" bottom="0.78740157480314965" header="0.39370078740157483" footer="0.39370078740157483"/>
  <pageSetup paperSize="9" scale="81" orientation="portrait" horizontalDpi="360" verticalDpi="360" r:id="rId1"/>
  <headerFooter alignWithMargins="0">
    <oddHeader>&amp;R&amp;9&amp;U平成27年(2015年)12月22日　改訂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17AEB-262B-4DDD-B01A-281DB1951475}">
  <dimension ref="A1:BJ38"/>
  <sheetViews>
    <sheetView view="pageBreakPreview" zoomScaleNormal="100" zoomScaleSheetLayoutView="100" workbookViewId="0">
      <selection activeCell="B10" sqref="B10:AC10"/>
    </sheetView>
  </sheetViews>
  <sheetFormatPr defaultColWidth="1.7109375" defaultRowHeight="18" customHeight="1"/>
  <cols>
    <col min="1" max="1" width="0.5703125" style="54" customWidth="1"/>
    <col min="2" max="56" width="1.7109375" style="54" customWidth="1"/>
    <col min="57" max="57" width="0.5703125" style="54" customWidth="1"/>
    <col min="58" max="16384" width="1.7109375" style="54"/>
  </cols>
  <sheetData>
    <row r="1" spans="1:56" s="50" customFormat="1" ht="17.25" customHeight="1">
      <c r="A1" s="49"/>
      <c r="B1" s="292" t="s">
        <v>107</v>
      </c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I1" s="292"/>
      <c r="AJ1" s="292"/>
      <c r="AK1" s="292"/>
      <c r="AL1" s="292"/>
      <c r="AM1" s="292"/>
      <c r="AN1" s="292"/>
      <c r="AO1" s="292"/>
      <c r="AP1" s="292"/>
      <c r="AQ1" s="292"/>
      <c r="AR1" s="292"/>
      <c r="AS1" s="292"/>
      <c r="AT1" s="292"/>
      <c r="AU1" s="292"/>
      <c r="AV1" s="292"/>
      <c r="AW1" s="292"/>
      <c r="AX1" s="292"/>
      <c r="AY1" s="292"/>
      <c r="AZ1" s="292"/>
      <c r="BA1" s="292"/>
      <c r="BB1" s="292"/>
      <c r="BC1" s="292"/>
      <c r="BD1" s="292"/>
    </row>
    <row r="2" spans="1:56" s="50" customFormat="1" ht="17.25" customHeight="1">
      <c r="A2" s="49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</row>
    <row r="3" spans="1:56" s="50" customFormat="1" ht="27" customHeight="1">
      <c r="A3" s="51"/>
      <c r="B3" s="303" t="s">
        <v>108</v>
      </c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</row>
    <row r="4" spans="1:56" s="50" customFormat="1" ht="18" customHeight="1">
      <c r="A4" s="49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</row>
    <row r="5" spans="1:56" s="50" customFormat="1" ht="18" customHeight="1">
      <c r="A5" s="49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</row>
    <row r="6" spans="1:56" s="50" customFormat="1" ht="18" customHeight="1">
      <c r="A6" s="49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</row>
    <row r="7" spans="1:56" s="50" customFormat="1" ht="18" customHeight="1">
      <c r="A7" s="49"/>
      <c r="B7" s="276" t="s">
        <v>109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</row>
    <row r="8" spans="1:56" s="50" customFormat="1" ht="18" customHeight="1">
      <c r="A8" s="49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</row>
    <row r="9" spans="1:56" s="50" customFormat="1" ht="18" customHeight="1">
      <c r="A9" s="49"/>
      <c r="B9" s="276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8" t="s">
        <v>110</v>
      </c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</row>
    <row r="10" spans="1:56" s="50" customFormat="1" ht="18" customHeight="1">
      <c r="A10" s="49"/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8" t="s">
        <v>136</v>
      </c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</row>
    <row r="11" spans="1:56" s="50" customFormat="1" ht="18" customHeight="1">
      <c r="A11" s="49"/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6"/>
      <c r="Y11" s="276"/>
      <c r="Z11" s="276"/>
      <c r="AA11" s="276"/>
      <c r="AB11" s="276"/>
      <c r="AC11" s="276"/>
      <c r="AD11" s="278" t="s">
        <v>3</v>
      </c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278"/>
      <c r="AU11" s="278"/>
      <c r="AV11" s="278"/>
      <c r="AW11" s="278"/>
      <c r="AX11" s="278"/>
      <c r="AY11" s="278"/>
      <c r="AZ11" s="278"/>
      <c r="BA11" s="278"/>
      <c r="BB11" s="278"/>
      <c r="BC11" s="278"/>
      <c r="BD11" s="278"/>
    </row>
    <row r="12" spans="1:56" s="50" customFormat="1" ht="18" customHeight="1">
      <c r="A12" s="49"/>
      <c r="B12" s="276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8" t="s">
        <v>4</v>
      </c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</row>
    <row r="13" spans="1:56" s="50" customFormat="1" ht="18" customHeight="1">
      <c r="A13" s="49"/>
      <c r="B13" s="276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52" t="s">
        <v>5</v>
      </c>
      <c r="AE13" s="49"/>
      <c r="AF13" s="49"/>
      <c r="AH13" s="52"/>
      <c r="AI13" s="52"/>
      <c r="AJ13" s="52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7" t="s">
        <v>131</v>
      </c>
      <c r="BD13" s="277"/>
    </row>
    <row r="14" spans="1:56" s="50" customFormat="1" ht="18" customHeight="1">
      <c r="A14" s="49"/>
      <c r="B14" s="276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6"/>
      <c r="BC14" s="276"/>
      <c r="BD14" s="276"/>
    </row>
    <row r="15" spans="1:56" s="50" customFormat="1" ht="18" customHeight="1">
      <c r="A15" s="49"/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76"/>
      <c r="AC15" s="276"/>
      <c r="AD15" s="276"/>
      <c r="AE15" s="276"/>
      <c r="AF15" s="276"/>
      <c r="AG15" s="276"/>
      <c r="AH15" s="276"/>
      <c r="AI15" s="276"/>
      <c r="AJ15" s="276"/>
      <c r="AK15" s="276"/>
      <c r="AL15" s="276"/>
      <c r="AM15" s="276"/>
      <c r="AN15" s="276"/>
      <c r="AO15" s="276"/>
      <c r="AP15" s="276"/>
      <c r="AQ15" s="276"/>
      <c r="AR15" s="276"/>
      <c r="AS15" s="276"/>
      <c r="AT15" s="276"/>
      <c r="AU15" s="276"/>
      <c r="AV15" s="276"/>
      <c r="AW15" s="276"/>
      <c r="AX15" s="276"/>
      <c r="AY15" s="276"/>
      <c r="AZ15" s="276"/>
      <c r="BA15" s="276"/>
      <c r="BB15" s="276"/>
      <c r="BC15" s="276"/>
      <c r="BD15" s="276"/>
    </row>
    <row r="16" spans="1:56" s="50" customFormat="1" ht="18" customHeight="1">
      <c r="A16" s="49"/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</row>
    <row r="17" spans="1:62" s="50" customFormat="1" ht="18" customHeight="1">
      <c r="A17" s="49"/>
      <c r="B17" s="276" t="s">
        <v>111</v>
      </c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6"/>
      <c r="AU17" s="276"/>
      <c r="AV17" s="276"/>
      <c r="AW17" s="276"/>
      <c r="AX17" s="276"/>
      <c r="AY17" s="276"/>
      <c r="AZ17" s="276"/>
      <c r="BA17" s="276"/>
      <c r="BB17" s="276"/>
      <c r="BC17" s="276"/>
      <c r="BD17" s="276"/>
    </row>
    <row r="18" spans="1:62" s="50" customFormat="1" ht="18" customHeight="1">
      <c r="A18" s="49"/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  <c r="AQ18" s="276"/>
      <c r="AR18" s="276"/>
      <c r="AS18" s="276"/>
      <c r="AT18" s="276"/>
      <c r="AU18" s="276"/>
      <c r="AV18" s="276"/>
      <c r="AW18" s="276"/>
      <c r="AX18" s="276"/>
      <c r="AY18" s="276"/>
      <c r="AZ18" s="276"/>
      <c r="BA18" s="276"/>
      <c r="BB18" s="276"/>
      <c r="BC18" s="276"/>
      <c r="BD18" s="276"/>
    </row>
    <row r="19" spans="1:62" s="50" customFormat="1" ht="18" customHeight="1">
      <c r="A19" s="49"/>
      <c r="B19" s="304" t="s">
        <v>10</v>
      </c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  <c r="BA19" s="304"/>
      <c r="BB19" s="304"/>
      <c r="BC19" s="304"/>
      <c r="BD19" s="304"/>
    </row>
    <row r="20" spans="1:62" s="50" customFormat="1" ht="18" customHeight="1">
      <c r="A20" s="49"/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</row>
    <row r="21" spans="1:62" s="50" customFormat="1" ht="18" customHeight="1">
      <c r="A21" s="49"/>
      <c r="B21" s="276" t="s">
        <v>112</v>
      </c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</row>
    <row r="22" spans="1:62" s="50" customFormat="1" ht="6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</row>
    <row r="23" spans="1:62" s="50" customFormat="1" ht="30" customHeight="1">
      <c r="A23" s="49"/>
      <c r="B23" s="49"/>
      <c r="C23" s="49"/>
      <c r="D23" s="305" t="s">
        <v>113</v>
      </c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7"/>
      <c r="Q23" s="293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5"/>
      <c r="BE23" s="49"/>
      <c r="BF23" s="49"/>
      <c r="BG23" s="49"/>
      <c r="BH23" s="49"/>
      <c r="BI23" s="49"/>
      <c r="BJ23" s="49"/>
    </row>
    <row r="24" spans="1:62" s="50" customFormat="1" ht="30" customHeight="1">
      <c r="A24" s="49"/>
      <c r="B24" s="49"/>
      <c r="C24" s="49"/>
      <c r="D24" s="308" t="s">
        <v>114</v>
      </c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10"/>
      <c r="Q24" s="296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285"/>
      <c r="AO24" s="285"/>
      <c r="AP24" s="285"/>
      <c r="AQ24" s="285"/>
      <c r="AR24" s="285"/>
      <c r="AS24" s="285"/>
      <c r="AT24" s="285"/>
      <c r="AU24" s="285"/>
      <c r="AV24" s="285"/>
      <c r="AW24" s="285"/>
      <c r="AX24" s="285"/>
      <c r="AY24" s="285"/>
      <c r="AZ24" s="285"/>
      <c r="BA24" s="285"/>
      <c r="BB24" s="285"/>
      <c r="BC24" s="285"/>
      <c r="BD24" s="286"/>
      <c r="BE24" s="49"/>
      <c r="BF24" s="49"/>
      <c r="BG24" s="49"/>
      <c r="BH24" s="49"/>
      <c r="BI24" s="49"/>
      <c r="BJ24" s="49"/>
    </row>
    <row r="25" spans="1:62" s="50" customFormat="1" ht="30" customHeight="1">
      <c r="A25" s="49"/>
      <c r="B25" s="49"/>
      <c r="C25" s="49"/>
      <c r="D25" s="308" t="s">
        <v>115</v>
      </c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10"/>
      <c r="Q25" s="296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285"/>
      <c r="AP25" s="285"/>
      <c r="AQ25" s="285"/>
      <c r="AR25" s="285"/>
      <c r="AS25" s="285"/>
      <c r="AT25" s="285"/>
      <c r="AU25" s="285"/>
      <c r="AV25" s="285"/>
      <c r="AW25" s="285"/>
      <c r="AX25" s="285"/>
      <c r="AY25" s="285"/>
      <c r="AZ25" s="285"/>
      <c r="BA25" s="285"/>
      <c r="BB25" s="285"/>
      <c r="BC25" s="285"/>
      <c r="BD25" s="286"/>
      <c r="BE25" s="49"/>
      <c r="BF25" s="49"/>
      <c r="BG25" s="49"/>
      <c r="BH25" s="49"/>
      <c r="BI25" s="49"/>
      <c r="BJ25" s="49"/>
    </row>
    <row r="26" spans="1:62" s="50" customFormat="1" ht="30" customHeight="1">
      <c r="A26" s="49"/>
      <c r="B26" s="49"/>
      <c r="C26" s="49"/>
      <c r="D26" s="279" t="s">
        <v>116</v>
      </c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1"/>
      <c r="Q26" s="297" t="s">
        <v>117</v>
      </c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9"/>
      <c r="BE26" s="49"/>
      <c r="BF26" s="49"/>
      <c r="BG26" s="49"/>
      <c r="BH26" s="49"/>
      <c r="BI26" s="49"/>
      <c r="BJ26" s="49"/>
    </row>
    <row r="27" spans="1:62" s="50" customFormat="1" ht="30" customHeight="1">
      <c r="A27" s="49"/>
      <c r="B27" s="49"/>
      <c r="C27" s="49"/>
      <c r="D27" s="282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4"/>
      <c r="Q27" s="290"/>
      <c r="R27" s="291"/>
      <c r="S27" s="291"/>
      <c r="T27" s="291"/>
      <c r="U27" s="291"/>
      <c r="V27" s="291"/>
      <c r="W27" s="291"/>
      <c r="X27" s="53"/>
      <c r="Y27" s="285" t="s">
        <v>118</v>
      </c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285"/>
      <c r="AM27" s="285"/>
      <c r="AN27" s="285"/>
      <c r="AO27" s="285"/>
      <c r="AP27" s="285"/>
      <c r="AQ27" s="285"/>
      <c r="AR27" s="285"/>
      <c r="AS27" s="285"/>
      <c r="AT27" s="285"/>
      <c r="AU27" s="285"/>
      <c r="AV27" s="285"/>
      <c r="AW27" s="285"/>
      <c r="AX27" s="285"/>
      <c r="AY27" s="285"/>
      <c r="AZ27" s="285"/>
      <c r="BA27" s="285"/>
      <c r="BB27" s="285"/>
      <c r="BC27" s="285"/>
      <c r="BD27" s="286"/>
      <c r="BE27" s="49"/>
      <c r="BF27" s="49"/>
      <c r="BG27" s="49"/>
      <c r="BH27" s="49"/>
      <c r="BI27" s="49"/>
      <c r="BJ27" s="49"/>
    </row>
    <row r="28" spans="1:62" s="50" customFormat="1" ht="30" customHeight="1">
      <c r="A28" s="49"/>
      <c r="B28" s="49"/>
      <c r="C28" s="49"/>
      <c r="D28" s="300" t="s">
        <v>119</v>
      </c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2"/>
      <c r="Q28" s="287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/>
      <c r="AR28" s="288"/>
      <c r="AS28" s="288"/>
      <c r="AT28" s="288"/>
      <c r="AU28" s="288"/>
      <c r="AV28" s="288"/>
      <c r="AW28" s="288"/>
      <c r="AX28" s="288"/>
      <c r="AY28" s="288"/>
      <c r="AZ28" s="288"/>
      <c r="BA28" s="288"/>
      <c r="BB28" s="288"/>
      <c r="BC28" s="288"/>
      <c r="BD28" s="289"/>
      <c r="BE28" s="49"/>
      <c r="BF28" s="49"/>
      <c r="BG28" s="49"/>
      <c r="BH28" s="49"/>
      <c r="BI28" s="49"/>
      <c r="BJ28" s="49"/>
    </row>
    <row r="29" spans="1:62" s="50" customFormat="1" ht="18" customHeight="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</row>
    <row r="30" spans="1:62" s="50" customFormat="1" ht="18" customHeight="1">
      <c r="A30" s="49"/>
      <c r="B30" s="49" t="s">
        <v>120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</row>
    <row r="31" spans="1:62" s="50" customFormat="1" ht="6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</row>
    <row r="32" spans="1:62" s="50" customFormat="1" ht="18" customHeight="1">
      <c r="A32" s="49"/>
      <c r="B32" s="49"/>
      <c r="C32" s="49"/>
      <c r="D32" s="317" t="s">
        <v>121</v>
      </c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8"/>
      <c r="U32" s="311" t="s">
        <v>122</v>
      </c>
      <c r="V32" s="312"/>
      <c r="W32" s="312"/>
      <c r="X32" s="312"/>
      <c r="Y32" s="312"/>
      <c r="Z32" s="312"/>
      <c r="AA32" s="312"/>
      <c r="AB32" s="312"/>
      <c r="AC32" s="312"/>
      <c r="AD32" s="312"/>
      <c r="AE32" s="312"/>
      <c r="AF32" s="312"/>
      <c r="AG32" s="312"/>
      <c r="AH32" s="312"/>
      <c r="AI32" s="312"/>
      <c r="AJ32" s="312"/>
      <c r="AK32" s="312"/>
      <c r="AL32" s="312"/>
      <c r="AM32" s="312"/>
      <c r="AN32" s="312"/>
      <c r="AO32" s="312"/>
      <c r="AP32" s="312"/>
      <c r="AQ32" s="312"/>
      <c r="AR32" s="312"/>
      <c r="AS32" s="312"/>
      <c r="AT32" s="312"/>
      <c r="AU32" s="318"/>
      <c r="AV32" s="311" t="s">
        <v>123</v>
      </c>
      <c r="AW32" s="312"/>
      <c r="AX32" s="312"/>
      <c r="AY32" s="312"/>
      <c r="AZ32" s="312"/>
      <c r="BA32" s="312"/>
      <c r="BB32" s="312"/>
      <c r="BC32" s="312"/>
      <c r="BD32" s="313"/>
      <c r="BE32" s="49"/>
      <c r="BF32" s="49"/>
      <c r="BG32" s="49"/>
    </row>
    <row r="33" spans="1:59" s="50" customFormat="1" ht="18" customHeight="1" thickBot="1">
      <c r="A33" s="49"/>
      <c r="B33" s="49"/>
      <c r="C33" s="49"/>
      <c r="D33" s="319" t="s">
        <v>124</v>
      </c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1"/>
      <c r="U33" s="314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27"/>
      <c r="AV33" s="314"/>
      <c r="AW33" s="315"/>
      <c r="AX33" s="315"/>
      <c r="AY33" s="315"/>
      <c r="AZ33" s="315"/>
      <c r="BA33" s="315"/>
      <c r="BB33" s="315"/>
      <c r="BC33" s="315"/>
      <c r="BD33" s="316"/>
      <c r="BE33" s="49"/>
      <c r="BF33" s="49"/>
      <c r="BG33" s="49"/>
    </row>
    <row r="34" spans="1:59" s="50" customFormat="1" ht="30" customHeight="1" thickTop="1">
      <c r="A34" s="49"/>
      <c r="B34" s="49"/>
      <c r="C34" s="49"/>
      <c r="D34" s="322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4"/>
      <c r="U34" s="339"/>
      <c r="V34" s="340"/>
      <c r="W34" s="340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  <c r="AN34" s="340"/>
      <c r="AO34" s="340"/>
      <c r="AP34" s="340"/>
      <c r="AQ34" s="340"/>
      <c r="AR34" s="340"/>
      <c r="AS34" s="340"/>
      <c r="AT34" s="340"/>
      <c r="AU34" s="341"/>
      <c r="AV34" s="332"/>
      <c r="AW34" s="323"/>
      <c r="AX34" s="323"/>
      <c r="AY34" s="323"/>
      <c r="AZ34" s="323"/>
      <c r="BA34" s="323"/>
      <c r="BB34" s="323"/>
      <c r="BC34" s="325" t="s">
        <v>125</v>
      </c>
      <c r="BD34" s="326"/>
      <c r="BE34" s="49"/>
      <c r="BF34" s="49"/>
      <c r="BG34" s="49"/>
    </row>
    <row r="35" spans="1:59" s="50" customFormat="1" ht="30" customHeight="1">
      <c r="A35" s="49"/>
      <c r="B35" s="49"/>
      <c r="C35" s="49"/>
      <c r="D35" s="33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336"/>
      <c r="U35" s="333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5"/>
      <c r="AU35" s="336"/>
      <c r="AV35" s="333"/>
      <c r="AW35" s="285"/>
      <c r="AX35" s="285"/>
      <c r="AY35" s="285"/>
      <c r="AZ35" s="285"/>
      <c r="BA35" s="285"/>
      <c r="BB35" s="285"/>
      <c r="BC35" s="328" t="s">
        <v>125</v>
      </c>
      <c r="BD35" s="329"/>
      <c r="BE35" s="49"/>
      <c r="BF35" s="49"/>
      <c r="BG35" s="49"/>
    </row>
    <row r="36" spans="1:59" s="50" customFormat="1" ht="30" customHeight="1">
      <c r="A36" s="49"/>
      <c r="B36" s="49"/>
      <c r="C36" s="49"/>
      <c r="D36" s="337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338"/>
      <c r="U36" s="334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338"/>
      <c r="AV36" s="334"/>
      <c r="AW36" s="288"/>
      <c r="AX36" s="288"/>
      <c r="AY36" s="288"/>
      <c r="AZ36" s="288"/>
      <c r="BA36" s="288"/>
      <c r="BB36" s="288"/>
      <c r="BC36" s="330" t="s">
        <v>125</v>
      </c>
      <c r="BD36" s="331"/>
      <c r="BE36" s="49"/>
      <c r="BF36" s="49"/>
      <c r="BG36" s="49"/>
    </row>
    <row r="37" spans="1:59" s="50" customFormat="1" ht="9" customHeight="1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</row>
    <row r="38" spans="1:59" s="50" customFormat="1" ht="18" customHeight="1">
      <c r="A38" s="49"/>
      <c r="B38" s="49"/>
      <c r="C38" s="49" t="s">
        <v>126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</row>
  </sheetData>
  <mergeCells count="55">
    <mergeCell ref="BC35:BD35"/>
    <mergeCell ref="BC36:BD36"/>
    <mergeCell ref="AV34:BB34"/>
    <mergeCell ref="AV35:BB35"/>
    <mergeCell ref="AV36:BB36"/>
    <mergeCell ref="D35:T35"/>
    <mergeCell ref="D36:T36"/>
    <mergeCell ref="U34:AU34"/>
    <mergeCell ref="U35:AU35"/>
    <mergeCell ref="U36:AU36"/>
    <mergeCell ref="AV32:BD33"/>
    <mergeCell ref="D32:T32"/>
    <mergeCell ref="D33:T33"/>
    <mergeCell ref="D34:T34"/>
    <mergeCell ref="BC34:BD34"/>
    <mergeCell ref="U32:AU33"/>
    <mergeCell ref="Q23:BD23"/>
    <mergeCell ref="Q24:BD24"/>
    <mergeCell ref="Q25:BD25"/>
    <mergeCell ref="Q26:BD26"/>
    <mergeCell ref="D28:P28"/>
    <mergeCell ref="B3:BD3"/>
    <mergeCell ref="B19:BD19"/>
    <mergeCell ref="D23:P23"/>
    <mergeCell ref="D24:P24"/>
    <mergeCell ref="D25:P25"/>
    <mergeCell ref="D26:P27"/>
    <mergeCell ref="Y27:BD27"/>
    <mergeCell ref="Q28:BD28"/>
    <mergeCell ref="Q27:W27"/>
    <mergeCell ref="B1:BD1"/>
    <mergeCell ref="B2:BD2"/>
    <mergeCell ref="B4:BD4"/>
    <mergeCell ref="B5:BD5"/>
    <mergeCell ref="AD10:BD10"/>
    <mergeCell ref="AD11:BD11"/>
    <mergeCell ref="B6:BD6"/>
    <mergeCell ref="B7:BD7"/>
    <mergeCell ref="B8:BD8"/>
    <mergeCell ref="B9:AC9"/>
    <mergeCell ref="AD9:BD9"/>
    <mergeCell ref="B10:AC10"/>
    <mergeCell ref="B11:AC11"/>
    <mergeCell ref="B12:AC12"/>
    <mergeCell ref="B13:AC13"/>
    <mergeCell ref="AD12:BD12"/>
    <mergeCell ref="AK13:BB13"/>
    <mergeCell ref="B14:BD14"/>
    <mergeCell ref="B15:BD15"/>
    <mergeCell ref="BC13:BD13"/>
    <mergeCell ref="B21:BD21"/>
    <mergeCell ref="B16:BD16"/>
    <mergeCell ref="B17:BD17"/>
    <mergeCell ref="B18:BD18"/>
    <mergeCell ref="B20:BD20"/>
  </mergeCells>
  <phoneticPr fontId="11"/>
  <pageMargins left="0.78740157480314965" right="0.78740157480314965" top="0.59055118110236227" bottom="0.78740157480314965" header="0.39370078740157483" footer="0.39370078740157483"/>
  <pageSetup paperSize="9" orientation="portrait" horizontalDpi="1200" verticalDpi="1200" r:id="rId1"/>
  <headerFooter alignWithMargins="0">
    <oddHeader>&amp;R&amp;9&amp;U平成27年(2015年)12月22日　改訂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CD4E-8C4A-4EAA-9B09-94C6CC27940C}">
  <sheetPr>
    <tabColor indexed="10"/>
  </sheetPr>
  <dimension ref="A1:G23"/>
  <sheetViews>
    <sheetView workbookViewId="0">
      <selection activeCell="F11" sqref="F11"/>
    </sheetView>
  </sheetViews>
  <sheetFormatPr defaultRowHeight="12"/>
  <cols>
    <col min="1" max="1" width="3.7109375" bestFit="1" customWidth="1"/>
    <col min="2" max="2" width="24.28515625" bestFit="1" customWidth="1"/>
    <col min="4" max="4" width="9.140625" style="56"/>
    <col min="5" max="5" width="9.7109375" style="56" bestFit="1" customWidth="1"/>
    <col min="6" max="7" width="9.140625" style="57"/>
  </cols>
  <sheetData>
    <row r="1" spans="1:2">
      <c r="A1" s="55" t="s">
        <v>127</v>
      </c>
      <c r="B1" s="55" t="s">
        <v>128</v>
      </c>
    </row>
    <row r="2" spans="1:2">
      <c r="A2" s="9">
        <v>1</v>
      </c>
      <c r="B2" s="30" t="s">
        <v>138</v>
      </c>
    </row>
    <row r="3" spans="1:2">
      <c r="A3" s="9">
        <v>2</v>
      </c>
      <c r="B3" s="30" t="s">
        <v>139</v>
      </c>
    </row>
    <row r="4" spans="1:2">
      <c r="A4" s="9">
        <v>3</v>
      </c>
      <c r="B4" s="30" t="s">
        <v>140</v>
      </c>
    </row>
    <row r="5" spans="1:2">
      <c r="A5" s="9">
        <v>4</v>
      </c>
      <c r="B5" s="30" t="s">
        <v>141</v>
      </c>
    </row>
    <row r="6" spans="1:2">
      <c r="A6" s="9">
        <v>5</v>
      </c>
      <c r="B6" s="30" t="s">
        <v>142</v>
      </c>
    </row>
    <row r="7" spans="1:2">
      <c r="A7" s="9">
        <v>6</v>
      </c>
      <c r="B7" s="30" t="s">
        <v>147</v>
      </c>
    </row>
    <row r="8" spans="1:2">
      <c r="A8" s="9">
        <v>7</v>
      </c>
      <c r="B8" s="30" t="s">
        <v>149</v>
      </c>
    </row>
    <row r="9" spans="1:2">
      <c r="A9" s="9">
        <v>8</v>
      </c>
      <c r="B9" s="30" t="s">
        <v>143</v>
      </c>
    </row>
    <row r="10" spans="1:2">
      <c r="A10" s="9">
        <v>9</v>
      </c>
      <c r="B10" s="30" t="s">
        <v>144</v>
      </c>
    </row>
    <row r="11" spans="1:2">
      <c r="A11" s="9">
        <v>10</v>
      </c>
      <c r="B11" s="30" t="s">
        <v>145</v>
      </c>
    </row>
    <row r="12" spans="1:2">
      <c r="A12" s="9">
        <v>11</v>
      </c>
      <c r="B12" s="30" t="s">
        <v>146</v>
      </c>
    </row>
    <row r="13" spans="1:2">
      <c r="A13" s="9">
        <v>12</v>
      </c>
      <c r="B13" s="58"/>
    </row>
    <row r="14" spans="1:2">
      <c r="A14" s="9">
        <v>13</v>
      </c>
      <c r="B14" s="58"/>
    </row>
    <row r="15" spans="1:2">
      <c r="A15" s="9">
        <v>14</v>
      </c>
      <c r="B15" s="58"/>
    </row>
    <row r="16" spans="1:2">
      <c r="A16" s="9">
        <v>15</v>
      </c>
      <c r="B16" s="58"/>
    </row>
    <row r="17" spans="1:2">
      <c r="A17" s="9">
        <v>16</v>
      </c>
      <c r="B17" s="58"/>
    </row>
    <row r="18" spans="1:2">
      <c r="A18" s="9">
        <v>17</v>
      </c>
      <c r="B18" s="58"/>
    </row>
    <row r="19" spans="1:2">
      <c r="A19" s="9">
        <v>18</v>
      </c>
      <c r="B19" s="58"/>
    </row>
    <row r="20" spans="1:2">
      <c r="A20" s="9">
        <v>19</v>
      </c>
      <c r="B20" s="58"/>
    </row>
    <row r="21" spans="1:2">
      <c r="A21" s="9">
        <v>20</v>
      </c>
      <c r="B21" s="58"/>
    </row>
    <row r="22" spans="1:2">
      <c r="A22" s="9">
        <v>21</v>
      </c>
      <c r="B22" s="58"/>
    </row>
    <row r="23" spans="1:2">
      <c r="A23" s="9">
        <v>22</v>
      </c>
      <c r="B23" s="58"/>
    </row>
  </sheetData>
  <phoneticPr fontId="11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1号</vt:lpstr>
      <vt:lpstr>内訳書</vt:lpstr>
      <vt:lpstr>1-1号</vt:lpstr>
      <vt:lpstr>品目ﾃﾞｰﾀ</vt:lpstr>
      <vt:lpstr>'1号'!Print_Area</vt:lpstr>
      <vt:lpstr>内訳書!Print_Area</vt:lpstr>
      <vt:lpstr>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長野県県産材振興対策協議会</dc:creator>
  <cp:lastModifiedBy>寿弘 松本</cp:lastModifiedBy>
  <cp:lastPrinted>2025-01-22T05:32:59Z</cp:lastPrinted>
  <dcterms:created xsi:type="dcterms:W3CDTF">2007-01-26T06:58:32Z</dcterms:created>
  <dcterms:modified xsi:type="dcterms:W3CDTF">2025-01-22T06:02:09Z</dcterms:modified>
</cp:coreProperties>
</file>